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'стр.4-7'!$A$1:$E$144</definedName>
  </definedNames>
  <calcPr fullCalcOnLoad="1"/>
</workbook>
</file>

<file path=xl/sharedStrings.xml><?xml version="1.0" encoding="utf-8"?>
<sst xmlns="http://schemas.openxmlformats.org/spreadsheetml/2006/main" count="294" uniqueCount="186">
  <si>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</si>
  <si>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</si>
  <si>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</si>
  <si>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</si>
  <si>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</si>
  <si>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</si>
  <si>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</si>
  <si>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</si>
  <si>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</si>
  <si>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</si>
  <si>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</si>
  <si>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</si>
  <si>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</si>
  <si>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</si>
  <si>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</si>
  <si>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</si>
  <si>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</si>
  <si>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</si>
  <si>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</si>
  <si>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</si>
  <si>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</si>
  <si>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</si>
  <si>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</si>
  <si>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</si>
  <si>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</si>
  <si>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</si>
  <si>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</si>
  <si>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</si>
  <si>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</si>
  <si>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</si>
  <si>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</si>
  <si>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</si>
  <si>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</si>
  <si>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</si>
  <si>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</si>
  <si>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</si>
  <si>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</si>
  <si>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</si>
  <si>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</si>
  <si>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</si>
  <si>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</si>
  <si>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</si>
  <si>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</si>
  <si>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</si>
  <si>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</si>
  <si>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</si>
  <si>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</si>
  <si>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</si>
  <si>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</si>
  <si>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</si>
  <si>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</si>
  <si>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</si>
  <si>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</si>
  <si>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</si>
  <si>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</si>
  <si>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</si>
  <si>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</si>
  <si>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</si>
  <si>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</si>
  <si>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</si>
  <si>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</si>
  <si>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</si>
  <si>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</si>
  <si>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</si>
  <si>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</si>
  <si>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</si>
  <si>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</si>
  <si>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</si>
  <si>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</si>
  <si>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</si>
  <si>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</si>
  <si>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</si>
  <si>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</si>
  <si>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</si>
  <si>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</si>
  <si>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</si>
  <si>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</si>
  <si>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</si>
  <si>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</si>
  <si>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</si>
  <si>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</si>
  <si>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</si>
  <si>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</si>
  <si>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</si>
  <si>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</si>
  <si>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</si>
  <si>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</si>
  <si>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</si>
  <si>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</si>
  <si>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</si>
  <si>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</si>
  <si>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</si>
  <si>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</si>
  <si>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</si>
  <si>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</si>
  <si>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</si>
  <si>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</si>
  <si>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</si>
  <si>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</si>
  <si>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</si>
  <si>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</si>
  <si>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</si>
  <si>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</si>
  <si>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</si>
  <si>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</si>
  <si>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</si>
  <si>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</si>
  <si>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</si>
  <si>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</si>
  <si>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</si>
  <si>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</si>
  <si>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</si>
  <si>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</si>
  <si>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</si>
  <si>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</si>
  <si>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</si>
  <si>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</si>
  <si>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</si>
  <si>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</si>
  <si>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</si>
  <si>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</si>
  <si>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</si>
  <si>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</si>
  <si>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</si>
  <si>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</si>
  <si>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</si>
  <si>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</si>
  <si>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</si>
  <si>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</si>
  <si>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</si>
  <si>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</si>
  <si>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</si>
  <si>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</si>
  <si>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</si>
  <si>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</si>
  <si>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</si>
  <si>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</si>
  <si>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</si>
  <si>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</si>
  <si>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</si>
  <si>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</si>
  <si>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</si>
  <si>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</si>
  <si>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</si>
  <si>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</si>
  <si>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</si>
  <si>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</si>
  <si>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</si>
  <si>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</si>
  <si>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</si>
  <si>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</si>
  <si>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</si>
  <si>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</si>
  <si>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05.10.612</t>
  </si>
  <si>
    <t>Начальник Управления образования города Пензы</t>
  </si>
  <si>
    <t>Ю.А. Голодяев</t>
  </si>
  <si>
    <t>23995126</t>
  </si>
  <si>
    <t>Муниципальное бюджетное общеобразовательное учреждение "Средняя общеобразовательная школа № 7 г.Пензы"</t>
  </si>
  <si>
    <t>5836100374/583601001</t>
  </si>
  <si>
    <t>440052, г.Пенза, ул.Гоголя, д.31</t>
  </si>
  <si>
    <t>1. Формирование общей культуры личности, на основе усвоения обязательного минимума содержания общеобразовательных программ. 2. Создание условий для гармонично развитой личности. 3.Формирование здорового образа жизни. 4. Обеспечение непрерывногоначального общего, основного общего и среднего общего образования.</t>
  </si>
  <si>
    <t>Образование, воспитание и развитие.</t>
  </si>
  <si>
    <t>Иванова Н.В.</t>
  </si>
  <si>
    <t>тел.  32-03-93</t>
  </si>
  <si>
    <t>Благодерова А.А.</t>
  </si>
  <si>
    <t>возмещение коммунальных услуг</t>
  </si>
  <si>
    <t>01</t>
  </si>
  <si>
    <t>января</t>
  </si>
  <si>
    <t xml:space="preserve">Субсидии бюджетным учреждениям на иные цели </t>
  </si>
  <si>
    <t>15</t>
  </si>
  <si>
    <t>Управление образования города Пензы</t>
  </si>
  <si>
    <t>дополнительные образовательные услуги</t>
  </si>
  <si>
    <t>организация питания в пришкольном лагере (софинансирование расходов)</t>
  </si>
  <si>
    <t>05.01.611</t>
  </si>
  <si>
    <t>аренда</t>
  </si>
  <si>
    <t>16</t>
  </si>
  <si>
    <t>студия "Дошколенок", кружки "Умный совенок", "Страноведение", "Практикум", "Фитнес"</t>
  </si>
  <si>
    <t>Субвенция на исполнение отдельных государственных полномочий по  осуществлению денежных выплат молодым специалистам (педагогическим работникам) муниципальных общеобразовательных организаций и образовательных организаций дополнительного образования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</si>
  <si>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</si>
  <si>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Расходы на организацию питания детей в озжоровительных лагерях с дневным пребыванием детей в каникулярное время</t>
  </si>
  <si>
    <t>Расходы на обеспечение обучающихся 1-11 классов горячим питанием</t>
  </si>
  <si>
    <t>Расходы на создание условий для предоставления общедоступного и бесплатного общего образования</t>
  </si>
  <si>
    <t>29.12.15</t>
  </si>
  <si>
    <t>29</t>
  </si>
  <si>
    <t>S333</t>
  </si>
  <si>
    <t>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</si>
</sst>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3" xfId="52" applyFont="1" applyBorder="1" applyAlignment="1">
      <alignment vertical="top" wrapText="1"/>
      <protection/>
    </xf>
    <xf numFmtId="0" fontId="6" fillId="0" borderId="13" xfId="52" applyFont="1" applyBorder="1" applyAlignment="1">
      <alignment vertical="top"/>
      <protection/>
    </xf>
    <xf numFmtId="0" fontId="7" fillId="0" borderId="13" xfId="52" applyFont="1" applyBorder="1" applyAlignment="1">
      <alignment vertical="top" wrapText="1"/>
      <protection/>
    </xf>
    <xf numFmtId="0" fontId="6" fillId="0" borderId="14" xfId="52" applyFont="1" applyBorder="1" applyAlignment="1">
      <alignment vertical="top" wrapText="1"/>
      <protection/>
    </xf>
    <xf numFmtId="0" fontId="6" fillId="33" borderId="13" xfId="52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 vertical="top" wrapText="1"/>
    </xf>
    <xf numFmtId="0" fontId="6" fillId="12" borderId="13" xfId="52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" fillId="0" borderId="16" xfId="52" applyFont="1" applyBorder="1" applyAlignment="1">
      <alignment horizontal="center"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4" fontId="6" fillId="0" borderId="18" xfId="52" applyNumberFormat="1" applyFont="1" applyBorder="1" applyAlignment="1">
      <alignment horizontal="center" vertical="top" wrapText="1"/>
      <protection/>
    </xf>
    <xf numFmtId="0" fontId="10" fillId="0" borderId="15" xfId="52" applyFont="1" applyBorder="1" applyAlignment="1">
      <alignment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4" fontId="6" fillId="0" borderId="19" xfId="52" applyNumberFormat="1" applyFont="1" applyBorder="1" applyAlignment="1">
      <alignment horizontal="right" vertical="top" wrapText="1"/>
      <protection/>
    </xf>
    <xf numFmtId="4" fontId="11" fillId="0" borderId="19" xfId="52" applyNumberFormat="1" applyFont="1" applyBorder="1" applyAlignment="1">
      <alignment horizontal="right" vertical="top" wrapText="1"/>
      <protection/>
    </xf>
    <xf numFmtId="4" fontId="6" fillId="0" borderId="19" xfId="52" applyNumberFormat="1" applyFont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6" fillId="12" borderId="15" xfId="52" applyFont="1" applyFill="1" applyBorder="1" applyAlignment="1">
      <alignment horizontal="center" vertical="top" wrapText="1"/>
      <protection/>
    </xf>
    <xf numFmtId="0" fontId="10" fillId="12" borderId="15" xfId="52" applyFont="1" applyFill="1" applyBorder="1" applyAlignment="1">
      <alignment vertical="top" wrapText="1"/>
      <protection/>
    </xf>
    <xf numFmtId="4" fontId="11" fillId="12" borderId="19" xfId="52" applyNumberFormat="1" applyFont="1" applyFill="1" applyBorder="1" applyAlignment="1">
      <alignment horizontal="right" vertical="top" wrapText="1"/>
      <protection/>
    </xf>
    <xf numFmtId="0" fontId="0" fillId="35" borderId="0" xfId="0" applyFont="1" applyFill="1" applyAlignment="1">
      <alignment vertical="top"/>
    </xf>
    <xf numFmtId="0" fontId="7" fillId="0" borderId="15" xfId="52" applyFont="1" applyBorder="1" applyAlignment="1">
      <alignment horizontal="center" vertical="top" wrapText="1"/>
      <protection/>
    </xf>
    <xf numFmtId="4" fontId="12" fillId="0" borderId="19" xfId="52" applyNumberFormat="1" applyFont="1" applyBorder="1" applyAlignment="1">
      <alignment horizontal="right" vertical="top" wrapText="1"/>
      <protection/>
    </xf>
    <xf numFmtId="0" fontId="10" fillId="0" borderId="15" xfId="52" applyFont="1" applyBorder="1" applyAlignment="1">
      <alignment vertical="top"/>
      <protection/>
    </xf>
    <xf numFmtId="0" fontId="6" fillId="0" borderId="15" xfId="52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horizontal="right" vertical="top" wrapText="1"/>
      <protection/>
    </xf>
    <xf numFmtId="4" fontId="9" fillId="0" borderId="19" xfId="52" applyNumberFormat="1" applyFont="1" applyBorder="1" applyAlignment="1">
      <alignment horizontal="right" vertical="top" wrapText="1"/>
      <protection/>
    </xf>
    <xf numFmtId="0" fontId="10" fillId="33" borderId="15" xfId="52" applyFont="1" applyFill="1" applyBorder="1" applyAlignment="1">
      <alignment vertical="top"/>
      <protection/>
    </xf>
    <xf numFmtId="0" fontId="10" fillId="33" borderId="15" xfId="52" applyFont="1" applyFill="1" applyBorder="1" applyAlignment="1">
      <alignment vertical="top" wrapText="1"/>
      <protection/>
    </xf>
    <xf numFmtId="0" fontId="6" fillId="33" borderId="15" xfId="52" applyFont="1" applyFill="1" applyBorder="1" applyAlignment="1">
      <alignment horizontal="center" vertical="top" wrapText="1"/>
      <protection/>
    </xf>
    <xf numFmtId="0" fontId="7" fillId="33" borderId="15" xfId="52" applyFont="1" applyFill="1" applyBorder="1" applyAlignment="1">
      <alignment horizontal="center" vertical="top" wrapText="1"/>
      <protection/>
    </xf>
    <xf numFmtId="4" fontId="13" fillId="33" borderId="19" xfId="52" applyNumberFormat="1" applyFont="1" applyFill="1" applyBorder="1" applyAlignment="1">
      <alignment horizontal="right" vertical="top" wrapText="1"/>
      <protection/>
    </xf>
    <xf numFmtId="0" fontId="0" fillId="33" borderId="0" xfId="0" applyFont="1" applyFill="1" applyAlignment="1">
      <alignment vertical="top"/>
    </xf>
    <xf numFmtId="4" fontId="8" fillId="33" borderId="19" xfId="52" applyNumberFormat="1" applyFont="1" applyFill="1" applyBorder="1" applyAlignment="1">
      <alignment horizontal="right" vertical="top" wrapText="1"/>
      <protection/>
    </xf>
    <xf numFmtId="4" fontId="8" fillId="33" borderId="19" xfId="52" applyNumberFormat="1" applyFont="1" applyFill="1" applyBorder="1" applyAlignment="1">
      <alignment vertical="top" wrapText="1"/>
      <protection/>
    </xf>
    <xf numFmtId="4" fontId="12" fillId="33" borderId="19" xfId="52" applyNumberFormat="1" applyFont="1" applyFill="1" applyBorder="1" applyAlignment="1">
      <alignment horizontal="right" vertical="top" wrapText="1"/>
      <protection/>
    </xf>
    <xf numFmtId="4" fontId="12" fillId="12" borderId="19" xfId="52" applyNumberFormat="1" applyFont="1" applyFill="1" applyBorder="1" applyAlignment="1">
      <alignment horizontal="right" vertical="top" wrapText="1"/>
      <protection/>
    </xf>
    <xf numFmtId="0" fontId="10" fillId="0" borderId="20" xfId="52" applyFont="1" applyBorder="1" applyAlignment="1">
      <alignment vertical="top" wrapText="1"/>
      <protection/>
    </xf>
    <xf numFmtId="0" fontId="6" fillId="0" borderId="20" xfId="52" applyFont="1" applyBorder="1" applyAlignment="1">
      <alignment horizontal="center" vertical="top" wrapText="1"/>
      <protection/>
    </xf>
    <xf numFmtId="4" fontId="6" fillId="0" borderId="21" xfId="52" applyNumberFormat="1" applyFont="1" applyBorder="1" applyAlignment="1">
      <alignment vertical="top" wrapText="1"/>
      <protection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22" xfId="0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" fontId="0" fillId="0" borderId="0" xfId="0" applyNumberFormat="1" applyFont="1" applyAlignment="1">
      <alignment vertical="top"/>
    </xf>
    <xf numFmtId="4" fontId="12" fillId="0" borderId="19" xfId="52" applyNumberFormat="1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6" fillId="12" borderId="15" xfId="52" applyFont="1" applyFill="1" applyBorder="1" applyAlignment="1">
      <alignment vertical="top"/>
      <protection/>
    </xf>
    <xf numFmtId="4" fontId="11" fillId="12" borderId="19" xfId="52" applyNumberFormat="1" applyFont="1" applyFill="1" applyBorder="1" applyAlignment="1">
      <alignment vertical="top" wrapText="1"/>
      <protection/>
    </xf>
    <xf numFmtId="0" fontId="5" fillId="33" borderId="13" xfId="52" applyFont="1" applyFill="1" applyBorder="1" applyAlignment="1">
      <alignment vertical="top" wrapText="1"/>
      <protection/>
    </xf>
    <xf numFmtId="0" fontId="1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52" applyFont="1" applyAlignment="1">
      <alignment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4" fontId="6" fillId="0" borderId="0" xfId="52" applyNumberFormat="1" applyFont="1" applyAlignment="1">
      <alignment vertical="top" wrapText="1"/>
      <protection/>
    </xf>
    <xf numFmtId="4" fontId="6" fillId="0" borderId="0" xfId="52" applyNumberFormat="1" applyFont="1" applyBorder="1" applyAlignment="1">
      <alignment vertical="top" wrapText="1"/>
      <protection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4">
      <selection activeCell="CM13" sqref="CM13:CP1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97" t="s">
        <v>16</v>
      </c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</row>
    <row r="9" spans="57:108" ht="15">
      <c r="BE9" s="98" t="s">
        <v>154</v>
      </c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</row>
    <row r="10" spans="57:108" s="2" customFormat="1" ht="12">
      <c r="BE10" s="105" t="s">
        <v>42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</row>
    <row r="11" spans="57:108" ht="15"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101" t="s">
        <v>155</v>
      </c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</row>
    <row r="12" spans="57:108" s="2" customFormat="1" ht="12">
      <c r="BE12" s="100" t="s">
        <v>14</v>
      </c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 t="s">
        <v>15</v>
      </c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</row>
    <row r="13" spans="65:99" ht="15">
      <c r="BM13" s="11" t="s">
        <v>2</v>
      </c>
      <c r="BN13" s="102" t="s">
        <v>183</v>
      </c>
      <c r="BO13" s="102"/>
      <c r="BP13" s="102"/>
      <c r="BQ13" s="102"/>
      <c r="BR13" s="1" t="s">
        <v>2</v>
      </c>
      <c r="BU13" s="102" t="s">
        <v>167</v>
      </c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3">
        <v>20</v>
      </c>
      <c r="CN13" s="103"/>
      <c r="CO13" s="103"/>
      <c r="CP13" s="103"/>
      <c r="CQ13" s="104" t="s">
        <v>169</v>
      </c>
      <c r="CR13" s="104"/>
      <c r="CS13" s="104"/>
      <c r="CT13" s="104"/>
      <c r="CU13" s="1" t="s">
        <v>3</v>
      </c>
    </row>
    <row r="14" ht="15">
      <c r="CY14" s="8"/>
    </row>
    <row r="15" spans="1:108" ht="16.5">
      <c r="A15" s="113" t="s">
        <v>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14" t="s">
        <v>175</v>
      </c>
      <c r="BC16" s="114"/>
      <c r="BD16" s="114"/>
      <c r="BE16" s="114"/>
      <c r="BF16" s="12" t="s">
        <v>5</v>
      </c>
    </row>
    <row r="18" spans="93:108" ht="15">
      <c r="CO18" s="101" t="s">
        <v>17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</row>
    <row r="19" spans="91:108" ht="15" customHeight="1">
      <c r="CM19" s="11" t="s">
        <v>43</v>
      </c>
      <c r="CO19" s="110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36:108" ht="15" customHeight="1">
      <c r="AJ20" s="3"/>
      <c r="AK20" s="4" t="s">
        <v>2</v>
      </c>
      <c r="AL20" s="109" t="s">
        <v>166</v>
      </c>
      <c r="AM20" s="109"/>
      <c r="AN20" s="109"/>
      <c r="AO20" s="109"/>
      <c r="AP20" s="3" t="s">
        <v>2</v>
      </c>
      <c r="AQ20" s="3"/>
      <c r="AR20" s="3"/>
      <c r="AS20" s="109" t="s">
        <v>167</v>
      </c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22">
        <v>20</v>
      </c>
      <c r="BL20" s="122"/>
      <c r="BM20" s="122"/>
      <c r="BN20" s="122"/>
      <c r="BO20" s="123" t="s">
        <v>175</v>
      </c>
      <c r="BP20" s="123"/>
      <c r="BQ20" s="123"/>
      <c r="BR20" s="123"/>
      <c r="BS20" s="3" t="s">
        <v>3</v>
      </c>
      <c r="BT20" s="3"/>
      <c r="BU20" s="3"/>
      <c r="BY20" s="17"/>
      <c r="CM20" s="11" t="s">
        <v>18</v>
      </c>
      <c r="CO20" s="110" t="s">
        <v>182</v>
      </c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77:108" ht="15" customHeight="1">
      <c r="BY21" s="17"/>
      <c r="BZ21" s="17"/>
      <c r="CM21" s="11"/>
      <c r="CO21" s="110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77:108" ht="15" customHeight="1">
      <c r="BY22" s="17"/>
      <c r="BZ22" s="17"/>
      <c r="CM22" s="11"/>
      <c r="CO22" s="110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22.5" customHeight="1">
      <c r="A23" s="5" t="s">
        <v>113</v>
      </c>
      <c r="AH23" s="115" t="s">
        <v>157</v>
      </c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8"/>
      <c r="BY23" s="17"/>
      <c r="CM23" s="11" t="s">
        <v>19</v>
      </c>
      <c r="CO23" s="110" t="s">
        <v>156</v>
      </c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8"/>
      <c r="BY24" s="17"/>
      <c r="BZ24" s="17"/>
      <c r="CM24" s="38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21" customHeight="1">
      <c r="A25" s="5" t="s">
        <v>109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8"/>
      <c r="BY25" s="17"/>
      <c r="BZ25" s="17"/>
      <c r="CM25" s="38"/>
      <c r="CO25" s="110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7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s="23" customFormat="1" ht="21" customHeight="1">
      <c r="A27" s="23" t="s">
        <v>63</v>
      </c>
      <c r="AH27" s="116" t="s">
        <v>158</v>
      </c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24"/>
      <c r="CM27" s="39"/>
      <c r="CO27" s="106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8"/>
    </row>
    <row r="28" spans="1:108" s="23" customFormat="1" ht="21" customHeight="1">
      <c r="A28" s="25" t="s">
        <v>21</v>
      </c>
      <c r="CM28" s="40" t="s">
        <v>20</v>
      </c>
      <c r="CO28" s="106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8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24" t="s">
        <v>170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15" t="s">
        <v>159</v>
      </c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21" t="s">
        <v>127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62.25" customHeight="1">
      <c r="A40" s="120" t="s">
        <v>160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3.25" customHeight="1">
      <c r="A42" s="120" t="s">
        <v>161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7.25" customHeight="1">
      <c r="A44" s="120" t="s">
        <v>176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</row>
    <row r="45" ht="3" customHeight="1" hidden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52">
      <selection activeCell="DO11" sqref="DO11:DP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0" t="s">
        <v>118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ht="7.5" customHeight="1"/>
    <row r="4" spans="1:108" ht="15">
      <c r="A4" s="133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5"/>
      <c r="BU4" s="133" t="s">
        <v>6</v>
      </c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5"/>
    </row>
    <row r="5" spans="1:108" s="3" customFormat="1" ht="15" customHeight="1">
      <c r="A5" s="31"/>
      <c r="B5" s="136" t="s">
        <v>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7"/>
      <c r="BU5" s="154">
        <f>BU7+BU13</f>
        <v>26478467.519999996</v>
      </c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6"/>
    </row>
    <row r="6" spans="1:108" ht="15">
      <c r="A6" s="10"/>
      <c r="B6" s="131" t="s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2"/>
      <c r="BU6" s="151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3"/>
    </row>
    <row r="7" spans="1:108" ht="30" customHeight="1">
      <c r="A7" s="32"/>
      <c r="B7" s="125" t="s">
        <v>119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51">
        <f>BU9+BU11</f>
        <v>16786903.74</v>
      </c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3"/>
    </row>
    <row r="8" spans="1:108" ht="15">
      <c r="A8" s="10"/>
      <c r="B8" s="141" t="s">
        <v>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2"/>
      <c r="BU8" s="151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3"/>
    </row>
    <row r="9" spans="1:108" ht="45" customHeight="1">
      <c r="A9" s="32"/>
      <c r="B9" s="125" t="s">
        <v>128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27">
        <v>16786903.74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1:108" ht="45.75" customHeight="1">
      <c r="A10" s="32"/>
      <c r="B10" s="125" t="s">
        <v>120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7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ht="45" customHeight="1">
      <c r="A11" s="32"/>
      <c r="B11" s="125" t="s">
        <v>121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7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ht="30" customHeight="1">
      <c r="A12" s="32"/>
      <c r="B12" s="125" t="s">
        <v>122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7">
        <v>7813187.51</v>
      </c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ht="30" customHeight="1">
      <c r="A13" s="32"/>
      <c r="B13" s="125" t="s">
        <v>123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7">
        <v>9691563.78</v>
      </c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ht="15">
      <c r="A14" s="33"/>
      <c r="B14" s="141" t="s">
        <v>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2"/>
      <c r="BU14" s="127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ht="30" customHeight="1">
      <c r="A15" s="32"/>
      <c r="B15" s="125" t="s">
        <v>27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7">
        <v>1951909.31</v>
      </c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ht="15">
      <c r="A16" s="32"/>
      <c r="B16" s="125" t="s">
        <v>28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7">
        <v>690790.38</v>
      </c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3" customFormat="1" ht="15" customHeight="1">
      <c r="A17" s="31"/>
      <c r="B17" s="136" t="s">
        <v>99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7"/>
      <c r="BU17" s="138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08" ht="15">
      <c r="A18" s="10"/>
      <c r="B18" s="131" t="s">
        <v>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2"/>
      <c r="BU18" s="146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8"/>
    </row>
    <row r="19" spans="1:108" ht="30" customHeight="1">
      <c r="A19" s="34"/>
      <c r="B19" s="149" t="s">
        <v>124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50"/>
      <c r="BU19" s="143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5"/>
    </row>
    <row r="20" spans="1:108" ht="30" customHeight="1">
      <c r="A20" s="32"/>
      <c r="B20" s="125" t="s">
        <v>125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5"/>
    </row>
    <row r="21" spans="1:108" ht="15" customHeight="1">
      <c r="A21" s="35"/>
      <c r="B21" s="141" t="s">
        <v>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43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5"/>
    </row>
    <row r="22" spans="1:108" ht="15" customHeight="1">
      <c r="A22" s="32"/>
      <c r="B22" s="125" t="s">
        <v>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46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8"/>
    </row>
    <row r="23" spans="1:108" ht="15" customHeight="1">
      <c r="A23" s="32"/>
      <c r="B23" s="125" t="s">
        <v>10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" customHeight="1">
      <c r="A24" s="32"/>
      <c r="B24" s="125" t="s">
        <v>106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46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8"/>
    </row>
    <row r="25" spans="1:108" ht="15" customHeight="1">
      <c r="A25" s="32"/>
      <c r="B25" s="125" t="s">
        <v>11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8"/>
    </row>
    <row r="26" spans="1:108" ht="15" customHeight="1">
      <c r="A26" s="32"/>
      <c r="B26" s="125" t="s">
        <v>12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46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8"/>
    </row>
    <row r="27" spans="1:108" ht="15" customHeight="1">
      <c r="A27" s="32"/>
      <c r="B27" s="125" t="s">
        <v>13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8"/>
    </row>
    <row r="28" spans="1:108" ht="30" customHeight="1">
      <c r="A28" s="32"/>
      <c r="B28" s="125" t="s">
        <v>67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46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8"/>
    </row>
    <row r="29" spans="1:108" ht="30" customHeight="1">
      <c r="A29" s="32"/>
      <c r="B29" s="125" t="s">
        <v>102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ht="15" customHeight="1">
      <c r="A30" s="32"/>
      <c r="B30" s="125" t="s">
        <v>68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46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ht="15" customHeight="1">
      <c r="A31" s="32"/>
      <c r="B31" s="125" t="s">
        <v>69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  <c r="BU31" s="146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ht="45" customHeight="1">
      <c r="A32" s="32"/>
      <c r="B32" s="125" t="s">
        <v>70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46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08" ht="13.5" customHeight="1">
      <c r="A33" s="35"/>
      <c r="B33" s="141" t="s">
        <v>8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2"/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ht="15" customHeight="1">
      <c r="A34" s="32"/>
      <c r="B34" s="125" t="s">
        <v>71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46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8"/>
    </row>
    <row r="35" spans="1:108" ht="15" customHeight="1">
      <c r="A35" s="32"/>
      <c r="B35" s="125" t="s">
        <v>72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  <c r="BU35" s="146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8"/>
    </row>
    <row r="36" spans="1:108" ht="15" customHeight="1">
      <c r="A36" s="32"/>
      <c r="B36" s="125" t="s">
        <v>66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6"/>
      <c r="BU36" s="146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8"/>
    </row>
    <row r="37" spans="1:108" ht="15" customHeight="1">
      <c r="A37" s="32"/>
      <c r="B37" s="125" t="s">
        <v>73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/>
      <c r="BU37" s="146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8"/>
    </row>
    <row r="38" spans="1:108" ht="15" customHeight="1">
      <c r="A38" s="32"/>
      <c r="B38" s="125" t="s">
        <v>74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  <c r="BU38" s="146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" customHeight="1">
      <c r="A39" s="32"/>
      <c r="B39" s="125" t="s">
        <v>75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  <c r="BU39" s="146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8"/>
    </row>
    <row r="40" spans="1:108" ht="30" customHeight="1">
      <c r="A40" s="32"/>
      <c r="B40" s="125" t="s">
        <v>76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6"/>
      <c r="BU40" s="146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8"/>
    </row>
    <row r="41" spans="1:108" ht="30" customHeight="1">
      <c r="A41" s="32"/>
      <c r="B41" s="125" t="s">
        <v>101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6"/>
      <c r="BU41" s="146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8"/>
    </row>
    <row r="42" spans="1:108" ht="15" customHeight="1">
      <c r="A42" s="32"/>
      <c r="B42" s="125" t="s">
        <v>77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  <c r="BU42" s="146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8"/>
    </row>
    <row r="43" spans="1:108" ht="15" customHeight="1">
      <c r="A43" s="32"/>
      <c r="B43" s="125" t="s">
        <v>78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  <c r="BU43" s="146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8"/>
    </row>
    <row r="44" spans="1:108" s="3" customFormat="1" ht="15" customHeight="1">
      <c r="A44" s="31"/>
      <c r="B44" s="136" t="s">
        <v>100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38">
        <f>BU47+BU62</f>
        <v>731552.45</v>
      </c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40"/>
    </row>
    <row r="45" spans="1:108" ht="15" customHeight="1">
      <c r="A45" s="36"/>
      <c r="B45" s="131" t="s">
        <v>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2"/>
      <c r="BU45" s="127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" customHeight="1">
      <c r="A46" s="32"/>
      <c r="B46" s="125" t="s">
        <v>79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6"/>
      <c r="BU46" s="127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30" customHeight="1">
      <c r="A47" s="32"/>
      <c r="B47" s="125" t="s">
        <v>126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6"/>
      <c r="BU47" s="127">
        <f>BU49+BU50+BU53+BU54+BU58+BU52+BU60</f>
        <v>731552.45</v>
      </c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" customHeight="1">
      <c r="A48" s="35"/>
      <c r="B48" s="141" t="s">
        <v>8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2"/>
      <c r="BU48" s="151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3"/>
    </row>
    <row r="49" spans="1:108" ht="15" customHeight="1">
      <c r="A49" s="32"/>
      <c r="B49" s="125" t="s">
        <v>86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6"/>
      <c r="BU49" s="127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" customHeight="1">
      <c r="A50" s="32"/>
      <c r="B50" s="125" t="s">
        <v>44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7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ht="15" customHeight="1">
      <c r="A51" s="32"/>
      <c r="B51" s="125" t="s">
        <v>45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6"/>
      <c r="BU51" s="127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32"/>
      <c r="B52" s="125" t="s">
        <v>46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6"/>
      <c r="BU52" s="127">
        <v>41550.26</v>
      </c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" customHeight="1">
      <c r="A53" s="32"/>
      <c r="B53" s="125" t="s">
        <v>47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6"/>
      <c r="BU53" s="127">
        <f>56571.2+416686.65</f>
        <v>473257.85000000003</v>
      </c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" customHeight="1">
      <c r="A54" s="32"/>
      <c r="B54" s="125" t="s">
        <v>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6"/>
      <c r="BU54" s="127">
        <f>186250+25209.64</f>
        <v>211459.64</v>
      </c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" customHeight="1">
      <c r="A55" s="32"/>
      <c r="B55" s="125" t="s">
        <v>49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6"/>
      <c r="BU55" s="127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5" customHeight="1">
      <c r="A56" s="32"/>
      <c r="B56" s="125" t="s">
        <v>80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6"/>
      <c r="BU56" s="127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ht="15" customHeight="1">
      <c r="A57" s="32"/>
      <c r="B57" s="125" t="s">
        <v>103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6"/>
      <c r="BU57" s="127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32"/>
      <c r="B58" s="125" t="s">
        <v>81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6"/>
      <c r="BU58" s="127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ht="15" customHeight="1">
      <c r="A59" s="32"/>
      <c r="B59" s="125" t="s">
        <v>82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6"/>
      <c r="BU59" s="127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ht="15" customHeight="1">
      <c r="A60" s="32"/>
      <c r="B60" s="125" t="s">
        <v>83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6"/>
      <c r="BU60" s="127">
        <v>5284.7</v>
      </c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spans="1:108" ht="15" customHeight="1">
      <c r="A61" s="32"/>
      <c r="B61" s="125" t="s">
        <v>84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6"/>
      <c r="BU61" s="127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9"/>
    </row>
    <row r="62" spans="1:108" ht="45" customHeight="1">
      <c r="A62" s="32"/>
      <c r="B62" s="125" t="s">
        <v>85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6"/>
      <c r="BU62" s="127">
        <f>BU70</f>
        <v>0</v>
      </c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</row>
    <row r="63" spans="1:108" ht="15" customHeight="1">
      <c r="A63" s="37"/>
      <c r="B63" s="141" t="s">
        <v>8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2"/>
      <c r="BU63" s="127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15" customHeight="1">
      <c r="A64" s="32"/>
      <c r="B64" s="125" t="s">
        <v>87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6"/>
      <c r="BU64" s="127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" customHeight="1">
      <c r="A65" s="32"/>
      <c r="B65" s="125" t="s">
        <v>50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7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15" customHeight="1">
      <c r="A66" s="32"/>
      <c r="B66" s="125" t="s">
        <v>51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7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" customHeight="1">
      <c r="A67" s="32"/>
      <c r="B67" s="125" t="s">
        <v>52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6"/>
      <c r="BU67" s="127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15" customHeight="1">
      <c r="A68" s="32"/>
      <c r="B68" s="125" t="s">
        <v>53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7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" customHeight="1">
      <c r="A69" s="32"/>
      <c r="B69" s="125" t="s">
        <v>54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6"/>
      <c r="BU69" s="127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15" customHeight="1">
      <c r="A70" s="32"/>
      <c r="B70" s="125" t="s">
        <v>55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6"/>
      <c r="BU70" s="127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" customHeight="1">
      <c r="A71" s="32"/>
      <c r="B71" s="125" t="s">
        <v>88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6"/>
      <c r="BU71" s="127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15" customHeight="1">
      <c r="A72" s="32"/>
      <c r="B72" s="125" t="s">
        <v>104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6"/>
      <c r="BU72" s="127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" customHeight="1">
      <c r="A73" s="32"/>
      <c r="B73" s="125" t="s">
        <v>89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6"/>
      <c r="BU73" s="127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1:108" ht="15" customHeight="1">
      <c r="A74" s="32"/>
      <c r="B74" s="125" t="s">
        <v>90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6"/>
      <c r="BU74" s="127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" customHeight="1">
      <c r="A75" s="32"/>
      <c r="B75" s="125" t="s">
        <v>91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6"/>
      <c r="BU75" s="127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1:108" ht="15" customHeight="1">
      <c r="A76" s="32"/>
      <c r="B76" s="125" t="s">
        <v>92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6"/>
      <c r="BU76" s="127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</sheetData>
  <sheetProtection/>
  <mergeCells count="147"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37:BT37"/>
    <mergeCell ref="BU37:DD37"/>
    <mergeCell ref="B39:BT39"/>
    <mergeCell ref="B38:BT38"/>
    <mergeCell ref="BU38:DD38"/>
    <mergeCell ref="BU39:DD39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4"/>
  <sheetViews>
    <sheetView tabSelected="1" zoomScalePageLayoutView="0" workbookViewId="0" topLeftCell="A25">
      <selection activeCell="C39" sqref="C39"/>
    </sheetView>
  </sheetViews>
  <sheetFormatPr defaultColWidth="9.00390625" defaultRowHeight="12.75"/>
  <cols>
    <col min="1" max="1" width="51.625" style="49" customWidth="1"/>
    <col min="2" max="2" width="10.125" style="49" customWidth="1"/>
    <col min="3" max="3" width="15.00390625" style="49" customWidth="1"/>
    <col min="4" max="4" width="13.875" style="49" customWidth="1"/>
    <col min="5" max="5" width="15.125" style="91" customWidth="1"/>
    <col min="6" max="36" width="9.125" style="48" customWidth="1"/>
    <col min="37" max="16384" width="9.125" style="49" customWidth="1"/>
  </cols>
  <sheetData>
    <row r="1" spans="1:5" ht="6.75" customHeight="1">
      <c r="A1" s="161"/>
      <c r="B1" s="161"/>
      <c r="C1" s="161"/>
      <c r="D1" s="161"/>
      <c r="E1" s="164"/>
    </row>
    <row r="2" spans="1:5" ht="13.5" thickBot="1">
      <c r="A2" s="162" t="s">
        <v>130</v>
      </c>
      <c r="B2" s="162"/>
      <c r="C2" s="162"/>
      <c r="D2" s="163"/>
      <c r="E2" s="165"/>
    </row>
    <row r="3" spans="1:5" ht="93" customHeight="1">
      <c r="A3" s="50" t="s">
        <v>0</v>
      </c>
      <c r="B3" s="51" t="s">
        <v>131</v>
      </c>
      <c r="C3" s="51" t="s">
        <v>132</v>
      </c>
      <c r="D3" s="51" t="s">
        <v>133</v>
      </c>
      <c r="E3" s="52" t="s">
        <v>93</v>
      </c>
    </row>
    <row r="4" spans="1:5" ht="18" customHeight="1">
      <c r="A4" s="41" t="s">
        <v>56</v>
      </c>
      <c r="B4" s="53"/>
      <c r="C4" s="53"/>
      <c r="D4" s="54" t="s">
        <v>22</v>
      </c>
      <c r="E4" s="55">
        <v>225893.43</v>
      </c>
    </row>
    <row r="5" spans="1:5" ht="13.5">
      <c r="A5" s="41" t="s">
        <v>23</v>
      </c>
      <c r="B5" s="53"/>
      <c r="C5" s="53"/>
      <c r="D5" s="54" t="s">
        <v>22</v>
      </c>
      <c r="E5" s="56">
        <f>E7+E8+E9+E10</f>
        <v>23615735.68</v>
      </c>
    </row>
    <row r="6" spans="1:6" ht="12.75">
      <c r="A6" s="41" t="s">
        <v>8</v>
      </c>
      <c r="B6" s="53"/>
      <c r="C6" s="53"/>
      <c r="D6" s="54" t="s">
        <v>22</v>
      </c>
      <c r="E6" s="57"/>
      <c r="F6" s="58"/>
    </row>
    <row r="7" spans="1:5" ht="12.75">
      <c r="A7" s="41" t="s">
        <v>134</v>
      </c>
      <c r="B7" s="53"/>
      <c r="C7" s="53"/>
      <c r="D7" s="54" t="s">
        <v>22</v>
      </c>
      <c r="E7" s="57">
        <f>2250581+19540267</f>
        <v>21790848</v>
      </c>
    </row>
    <row r="8" spans="1:5" ht="12.75">
      <c r="A8" s="41" t="s">
        <v>135</v>
      </c>
      <c r="B8" s="53"/>
      <c r="C8" s="53"/>
      <c r="D8" s="54"/>
      <c r="E8" s="57">
        <f>737142+259098</f>
        <v>996240</v>
      </c>
    </row>
    <row r="9" spans="1:5" ht="12.75">
      <c r="A9" s="41" t="s">
        <v>29</v>
      </c>
      <c r="B9" s="53"/>
      <c r="C9" s="53"/>
      <c r="D9" s="54"/>
      <c r="E9" s="57"/>
    </row>
    <row r="10" spans="1:5" ht="54.75" customHeight="1">
      <c r="A10" s="41" t="s">
        <v>136</v>
      </c>
      <c r="B10" s="53"/>
      <c r="C10" s="53"/>
      <c r="D10" s="54" t="s">
        <v>22</v>
      </c>
      <c r="E10" s="55">
        <f>E12+E13</f>
        <v>828647.68</v>
      </c>
    </row>
    <row r="11" spans="1:5" ht="14.25" customHeight="1">
      <c r="A11" s="41" t="s">
        <v>8</v>
      </c>
      <c r="B11" s="53"/>
      <c r="C11" s="53"/>
      <c r="D11" s="54" t="s">
        <v>22</v>
      </c>
      <c r="E11" s="57"/>
    </row>
    <row r="12" spans="1:5" ht="13.5" customHeight="1">
      <c r="A12" s="41" t="s">
        <v>174</v>
      </c>
      <c r="B12" s="53"/>
      <c r="C12" s="53"/>
      <c r="D12" s="54" t="s">
        <v>22</v>
      </c>
      <c r="E12" s="57">
        <v>15560.16</v>
      </c>
    </row>
    <row r="13" spans="1:5" ht="12.75">
      <c r="A13" s="41" t="s">
        <v>94</v>
      </c>
      <c r="B13" s="53"/>
      <c r="C13" s="53"/>
      <c r="D13" s="54" t="s">
        <v>22</v>
      </c>
      <c r="E13" s="55">
        <f>E15+E16+E17</f>
        <v>813087.52</v>
      </c>
    </row>
    <row r="14" spans="1:5" ht="12.75">
      <c r="A14" s="41" t="s">
        <v>8</v>
      </c>
      <c r="B14" s="53"/>
      <c r="C14" s="53"/>
      <c r="D14" s="54" t="s">
        <v>22</v>
      </c>
      <c r="E14" s="57"/>
    </row>
    <row r="15" spans="1:5" ht="12.75">
      <c r="A15" s="41" t="s">
        <v>171</v>
      </c>
      <c r="B15" s="53"/>
      <c r="C15" s="53"/>
      <c r="D15" s="54"/>
      <c r="E15" s="57">
        <v>574106.57</v>
      </c>
    </row>
    <row r="16" spans="1:5" ht="12.75">
      <c r="A16" s="41" t="s">
        <v>165</v>
      </c>
      <c r="B16" s="53"/>
      <c r="C16" s="53"/>
      <c r="D16" s="54"/>
      <c r="E16" s="57">
        <v>207354.95</v>
      </c>
    </row>
    <row r="17" spans="1:5" ht="25.5">
      <c r="A17" s="41" t="s">
        <v>172</v>
      </c>
      <c r="B17" s="53"/>
      <c r="C17" s="53"/>
      <c r="D17" s="54"/>
      <c r="E17" s="57">
        <v>31626</v>
      </c>
    </row>
    <row r="18" spans="1:5" ht="12.75">
      <c r="A18" s="41" t="s">
        <v>95</v>
      </c>
      <c r="B18" s="53"/>
      <c r="C18" s="53"/>
      <c r="D18" s="54" t="s">
        <v>22</v>
      </c>
      <c r="E18" s="55"/>
    </row>
    <row r="19" spans="1:5" ht="15" customHeight="1">
      <c r="A19" s="41" t="s">
        <v>57</v>
      </c>
      <c r="B19" s="53"/>
      <c r="C19" s="53"/>
      <c r="D19" s="54" t="s">
        <v>22</v>
      </c>
      <c r="E19" s="57">
        <f>E5+E4-E20</f>
        <v>0</v>
      </c>
    </row>
    <row r="20" spans="1:5" ht="13.5">
      <c r="A20" s="41" t="s">
        <v>24</v>
      </c>
      <c r="B20" s="53"/>
      <c r="C20" s="53"/>
      <c r="D20" s="54">
        <v>900</v>
      </c>
      <c r="E20" s="56">
        <f>E22+E37+E52+E81+E100+E74</f>
        <v>23841629.11</v>
      </c>
    </row>
    <row r="21" spans="1:5" ht="12.75">
      <c r="A21" s="41" t="s">
        <v>8</v>
      </c>
      <c r="B21" s="53"/>
      <c r="C21" s="53"/>
      <c r="D21" s="54"/>
      <c r="E21" s="57"/>
    </row>
    <row r="22" spans="1:36" s="62" customFormat="1" ht="17.25" customHeight="1">
      <c r="A22" s="47"/>
      <c r="B22" s="59" t="s">
        <v>173</v>
      </c>
      <c r="C22" s="60"/>
      <c r="D22" s="59" t="s">
        <v>22</v>
      </c>
      <c r="E22" s="61">
        <f>E23</f>
        <v>2250581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5" ht="28.5" customHeight="1">
      <c r="A23" s="93" t="s">
        <v>181</v>
      </c>
      <c r="B23" s="53"/>
      <c r="C23" s="63">
        <v>1210521010</v>
      </c>
      <c r="D23" s="63" t="s">
        <v>22</v>
      </c>
      <c r="E23" s="64">
        <f>E24+E29+E35</f>
        <v>2250581</v>
      </c>
    </row>
    <row r="24" spans="1:5" ht="15" customHeight="1">
      <c r="A24" s="41" t="s">
        <v>30</v>
      </c>
      <c r="B24" s="65"/>
      <c r="C24" s="53"/>
      <c r="D24" s="54">
        <v>210</v>
      </c>
      <c r="E24" s="55">
        <f>E26+E27+E28</f>
        <v>273942</v>
      </c>
    </row>
    <row r="25" spans="1:5" ht="12.75">
      <c r="A25" s="41" t="s">
        <v>1</v>
      </c>
      <c r="B25" s="53"/>
      <c r="C25" s="53"/>
      <c r="D25" s="66"/>
      <c r="E25" s="57"/>
    </row>
    <row r="26" spans="1:5" ht="12.75">
      <c r="A26" s="41" t="s">
        <v>31</v>
      </c>
      <c r="B26" s="65"/>
      <c r="C26" s="53"/>
      <c r="D26" s="54">
        <v>211</v>
      </c>
      <c r="E26" s="67">
        <v>209940</v>
      </c>
    </row>
    <row r="27" spans="1:5" ht="12.75">
      <c r="A27" s="42" t="s">
        <v>32</v>
      </c>
      <c r="B27" s="65"/>
      <c r="C27" s="53"/>
      <c r="D27" s="54">
        <v>212</v>
      </c>
      <c r="E27" s="67">
        <v>600</v>
      </c>
    </row>
    <row r="28" spans="1:5" ht="12.75">
      <c r="A28" s="41" t="s">
        <v>137</v>
      </c>
      <c r="B28" s="65"/>
      <c r="C28" s="53"/>
      <c r="D28" s="54">
        <v>213</v>
      </c>
      <c r="E28" s="67">
        <v>63402</v>
      </c>
    </row>
    <row r="29" spans="1:5" ht="12.75">
      <c r="A29" s="41" t="s">
        <v>41</v>
      </c>
      <c r="B29" s="65"/>
      <c r="C29" s="53"/>
      <c r="D29" s="54">
        <v>220</v>
      </c>
      <c r="E29" s="68">
        <f>E31+E32+E33+E34</f>
        <v>1611844</v>
      </c>
    </row>
    <row r="30" spans="1:5" ht="12.75">
      <c r="A30" s="41" t="s">
        <v>1</v>
      </c>
      <c r="B30" s="65"/>
      <c r="C30" s="53"/>
      <c r="D30" s="54"/>
      <c r="E30" s="67"/>
    </row>
    <row r="31" spans="1:5" ht="12.75" customHeight="1">
      <c r="A31" s="41" t="s">
        <v>33</v>
      </c>
      <c r="B31" s="65"/>
      <c r="C31" s="53"/>
      <c r="D31" s="54">
        <v>221</v>
      </c>
      <c r="E31" s="67">
        <v>17488</v>
      </c>
    </row>
    <row r="32" spans="1:5" ht="12.75">
      <c r="A32" s="41" t="s">
        <v>35</v>
      </c>
      <c r="B32" s="65"/>
      <c r="C32" s="53"/>
      <c r="D32" s="54">
        <v>223</v>
      </c>
      <c r="E32" s="67">
        <v>1274434</v>
      </c>
    </row>
    <row r="33" spans="1:5" ht="12.75">
      <c r="A33" s="41" t="s">
        <v>37</v>
      </c>
      <c r="B33" s="65"/>
      <c r="C33" s="53"/>
      <c r="D33" s="54">
        <v>225</v>
      </c>
      <c r="E33" s="67">
        <v>200145</v>
      </c>
    </row>
    <row r="34" spans="1:5" ht="16.5" customHeight="1">
      <c r="A34" s="41" t="s">
        <v>38</v>
      </c>
      <c r="B34" s="65"/>
      <c r="C34" s="53"/>
      <c r="D34" s="54">
        <v>226</v>
      </c>
      <c r="E34" s="67">
        <v>119777</v>
      </c>
    </row>
    <row r="35" spans="1:5" ht="13.5" customHeight="1">
      <c r="A35" s="41" t="s">
        <v>60</v>
      </c>
      <c r="B35" s="65"/>
      <c r="C35" s="53"/>
      <c r="D35" s="54">
        <v>290</v>
      </c>
      <c r="E35" s="67">
        <v>364795</v>
      </c>
    </row>
    <row r="36" spans="1:5" ht="13.5" customHeight="1">
      <c r="A36" s="41" t="s">
        <v>139</v>
      </c>
      <c r="B36" s="65"/>
      <c r="C36" s="53"/>
      <c r="D36" s="54"/>
      <c r="E36" s="67"/>
    </row>
    <row r="37" spans="1:36" s="62" customFormat="1" ht="14.25" customHeight="1">
      <c r="A37" s="47"/>
      <c r="B37" s="59" t="s">
        <v>184</v>
      </c>
      <c r="C37" s="60"/>
      <c r="D37" s="59" t="s">
        <v>22</v>
      </c>
      <c r="E37" s="61">
        <f>E38</f>
        <v>19540267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5" ht="53.25" customHeight="1">
      <c r="A38" s="93" t="s">
        <v>185</v>
      </c>
      <c r="B38" s="53"/>
      <c r="C38" s="63">
        <v>1210376210</v>
      </c>
      <c r="D38" s="63"/>
      <c r="E38" s="69">
        <f>E39+E47+E43</f>
        <v>19540267</v>
      </c>
    </row>
    <row r="39" spans="1:5" ht="16.5" customHeight="1">
      <c r="A39" s="41" t="s">
        <v>30</v>
      </c>
      <c r="B39" s="65"/>
      <c r="C39" s="53"/>
      <c r="D39" s="54">
        <v>210</v>
      </c>
      <c r="E39" s="55">
        <f>E41+E42</f>
        <v>19129194</v>
      </c>
    </row>
    <row r="40" spans="1:5" ht="12.75">
      <c r="A40" s="41" t="s">
        <v>1</v>
      </c>
      <c r="B40" s="53"/>
      <c r="C40" s="53"/>
      <c r="D40" s="66"/>
      <c r="E40" s="57"/>
    </row>
    <row r="41" spans="1:5" ht="12.75">
      <c r="A41" s="41" t="s">
        <v>31</v>
      </c>
      <c r="B41" s="65"/>
      <c r="C41" s="53"/>
      <c r="D41" s="54">
        <v>211</v>
      </c>
      <c r="E41" s="67">
        <v>14692161</v>
      </c>
    </row>
    <row r="42" spans="1:5" ht="12.75">
      <c r="A42" s="41" t="s">
        <v>137</v>
      </c>
      <c r="B42" s="65"/>
      <c r="C42" s="53"/>
      <c r="D42" s="54">
        <v>213</v>
      </c>
      <c r="E42" s="67">
        <v>4437033</v>
      </c>
    </row>
    <row r="43" spans="1:5" ht="12.75">
      <c r="A43" s="41" t="s">
        <v>41</v>
      </c>
      <c r="B43" s="65"/>
      <c r="C43" s="53"/>
      <c r="D43" s="54">
        <v>220</v>
      </c>
      <c r="E43" s="68">
        <f>E46+E45</f>
        <v>214258</v>
      </c>
    </row>
    <row r="44" spans="1:5" ht="12.75">
      <c r="A44" s="41" t="s">
        <v>1</v>
      </c>
      <c r="B44" s="65"/>
      <c r="C44" s="53"/>
      <c r="D44" s="54"/>
      <c r="E44" s="67"/>
    </row>
    <row r="45" spans="1:5" ht="12.75">
      <c r="A45" s="41" t="s">
        <v>33</v>
      </c>
      <c r="B45" s="65"/>
      <c r="C45" s="53"/>
      <c r="D45" s="54">
        <v>221</v>
      </c>
      <c r="E45" s="67">
        <v>111800</v>
      </c>
    </row>
    <row r="46" spans="1:5" ht="12.75">
      <c r="A46" s="41" t="s">
        <v>38</v>
      </c>
      <c r="B46" s="65"/>
      <c r="C46" s="53"/>
      <c r="D46" s="54">
        <v>226</v>
      </c>
      <c r="E46" s="67">
        <v>102458</v>
      </c>
    </row>
    <row r="47" spans="1:5" ht="12.75">
      <c r="A47" s="41" t="s">
        <v>138</v>
      </c>
      <c r="B47" s="65"/>
      <c r="C47" s="53"/>
      <c r="D47" s="54">
        <v>300</v>
      </c>
      <c r="E47" s="68">
        <f>E49+E50</f>
        <v>196815</v>
      </c>
    </row>
    <row r="48" spans="1:5" ht="12.75">
      <c r="A48" s="41" t="s">
        <v>1</v>
      </c>
      <c r="B48" s="65"/>
      <c r="C48" s="53"/>
      <c r="D48" s="54"/>
      <c r="E48" s="67"/>
    </row>
    <row r="49" spans="1:5" ht="12.75">
      <c r="A49" s="41" t="s">
        <v>39</v>
      </c>
      <c r="B49" s="65"/>
      <c r="C49" s="53"/>
      <c r="D49" s="54">
        <v>310</v>
      </c>
      <c r="E49" s="67">
        <v>147211</v>
      </c>
    </row>
    <row r="50" spans="1:5" ht="12.75">
      <c r="A50" s="41" t="s">
        <v>40</v>
      </c>
      <c r="B50" s="65"/>
      <c r="C50" s="53"/>
      <c r="D50" s="54">
        <v>340</v>
      </c>
      <c r="E50" s="67">
        <v>49604</v>
      </c>
    </row>
    <row r="51" spans="1:5" ht="12.75">
      <c r="A51" s="41" t="s">
        <v>139</v>
      </c>
      <c r="B51" s="65"/>
      <c r="C51" s="54" t="s">
        <v>139</v>
      </c>
      <c r="D51" s="54"/>
      <c r="E51" s="57"/>
    </row>
    <row r="52" spans="1:36" s="62" customFormat="1" ht="13.5">
      <c r="A52" s="47" t="s">
        <v>168</v>
      </c>
      <c r="B52" s="59" t="s">
        <v>140</v>
      </c>
      <c r="C52" s="60"/>
      <c r="D52" s="59"/>
      <c r="E52" s="61">
        <f>E53+E58+E63+E68</f>
        <v>737142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s="75" customFormat="1" ht="25.5">
      <c r="A53" s="96" t="s">
        <v>180</v>
      </c>
      <c r="B53" s="70"/>
      <c r="C53" s="73">
        <v>1210921100</v>
      </c>
      <c r="D53" s="73"/>
      <c r="E53" s="74">
        <f>E54</f>
        <v>495835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s="75" customFormat="1" ht="12.75">
      <c r="A54" s="45" t="s">
        <v>41</v>
      </c>
      <c r="B54" s="70"/>
      <c r="C54" s="71"/>
      <c r="D54" s="72">
        <v>220</v>
      </c>
      <c r="E54" s="76">
        <f>E56</f>
        <v>495835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s="75" customFormat="1" ht="12.75">
      <c r="A55" s="45" t="s">
        <v>1</v>
      </c>
      <c r="B55" s="70"/>
      <c r="C55" s="71"/>
      <c r="D55" s="72"/>
      <c r="E55" s="7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s="75" customFormat="1" ht="12.75">
      <c r="A56" s="45" t="s">
        <v>38</v>
      </c>
      <c r="B56" s="70"/>
      <c r="C56" s="71"/>
      <c r="D56" s="72">
        <v>226</v>
      </c>
      <c r="E56" s="77">
        <v>495835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5" ht="12.75">
      <c r="A57" s="41" t="s">
        <v>139</v>
      </c>
      <c r="B57" s="65"/>
      <c r="C57" s="54" t="s">
        <v>139</v>
      </c>
      <c r="D57" s="54"/>
      <c r="E57" s="57"/>
    </row>
    <row r="58" spans="1:5" ht="27" customHeight="1">
      <c r="A58" s="93" t="s">
        <v>179</v>
      </c>
      <c r="B58" s="65"/>
      <c r="C58" s="63">
        <v>1211021120</v>
      </c>
      <c r="D58" s="54"/>
      <c r="E58" s="92">
        <f>E59</f>
        <v>83819</v>
      </c>
    </row>
    <row r="59" spans="1:5" ht="12.75">
      <c r="A59" s="45" t="s">
        <v>41</v>
      </c>
      <c r="B59" s="65"/>
      <c r="C59" s="54"/>
      <c r="D59" s="54">
        <v>220</v>
      </c>
      <c r="E59" s="57">
        <f>E61</f>
        <v>83819</v>
      </c>
    </row>
    <row r="60" spans="1:5" ht="12.75">
      <c r="A60" s="45" t="s">
        <v>1</v>
      </c>
      <c r="B60" s="65"/>
      <c r="C60" s="54"/>
      <c r="D60" s="54"/>
      <c r="E60" s="57"/>
    </row>
    <row r="61" spans="1:5" ht="12.75">
      <c r="A61" s="45" t="s">
        <v>38</v>
      </c>
      <c r="B61" s="65"/>
      <c r="C61" s="54"/>
      <c r="D61" s="54">
        <v>226</v>
      </c>
      <c r="E61" s="57">
        <v>83819</v>
      </c>
    </row>
    <row r="62" spans="1:5" ht="12.75">
      <c r="A62" s="41" t="s">
        <v>139</v>
      </c>
      <c r="B62" s="65"/>
      <c r="C62" s="54"/>
      <c r="D62" s="54"/>
      <c r="E62" s="57"/>
    </row>
    <row r="63" spans="1:36" s="75" customFormat="1" ht="27" customHeight="1">
      <c r="A63" s="93" t="s">
        <v>181</v>
      </c>
      <c r="B63" s="70"/>
      <c r="C63" s="73">
        <v>1210521010</v>
      </c>
      <c r="D63" s="73"/>
      <c r="E63" s="78">
        <f>E64</f>
        <v>33988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5" ht="12.75">
      <c r="A64" s="41" t="s">
        <v>41</v>
      </c>
      <c r="B64" s="65"/>
      <c r="C64" s="53"/>
      <c r="D64" s="54">
        <v>220</v>
      </c>
      <c r="E64" s="55">
        <f>E66+E67</f>
        <v>33988</v>
      </c>
    </row>
    <row r="65" spans="1:5" ht="12.75">
      <c r="A65" s="41" t="s">
        <v>1</v>
      </c>
      <c r="B65" s="65"/>
      <c r="C65" s="53"/>
      <c r="D65" s="54"/>
      <c r="E65" s="57"/>
    </row>
    <row r="66" spans="1:5" ht="12.75">
      <c r="A66" s="41" t="s">
        <v>37</v>
      </c>
      <c r="B66" s="65"/>
      <c r="C66" s="53"/>
      <c r="D66" s="54">
        <v>225</v>
      </c>
      <c r="E66" s="57">
        <v>33988</v>
      </c>
    </row>
    <row r="67" spans="1:5" ht="12.75">
      <c r="A67" s="41" t="s">
        <v>139</v>
      </c>
      <c r="B67" s="65"/>
      <c r="C67" s="54"/>
      <c r="D67" s="54"/>
      <c r="E67" s="57"/>
    </row>
    <row r="68" spans="1:36" s="75" customFormat="1" ht="42" customHeight="1">
      <c r="A68" s="46" t="s">
        <v>178</v>
      </c>
      <c r="B68" s="70"/>
      <c r="C68" s="73">
        <v>1211921150</v>
      </c>
      <c r="D68" s="73"/>
      <c r="E68" s="78">
        <f>E69+E73</f>
        <v>123500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5" ht="12.75">
      <c r="A69" s="41" t="s">
        <v>41</v>
      </c>
      <c r="B69" s="65"/>
      <c r="C69" s="53"/>
      <c r="D69" s="54">
        <v>220</v>
      </c>
      <c r="E69" s="55">
        <f>E71+E72</f>
        <v>123500</v>
      </c>
    </row>
    <row r="70" spans="1:5" ht="12.75">
      <c r="A70" s="41" t="s">
        <v>1</v>
      </c>
      <c r="B70" s="65"/>
      <c r="C70" s="53"/>
      <c r="D70" s="54"/>
      <c r="E70" s="57"/>
    </row>
    <row r="71" spans="1:5" ht="12.75">
      <c r="A71" s="41" t="s">
        <v>37</v>
      </c>
      <c r="B71" s="65"/>
      <c r="C71" s="53"/>
      <c r="D71" s="54">
        <v>225</v>
      </c>
      <c r="E71" s="57">
        <v>123500</v>
      </c>
    </row>
    <row r="72" spans="1:5" ht="12.75">
      <c r="A72" s="41" t="s">
        <v>139</v>
      </c>
      <c r="B72" s="65"/>
      <c r="C72" s="54"/>
      <c r="D72" s="54"/>
      <c r="E72" s="57"/>
    </row>
    <row r="73" spans="1:5" ht="12.75" hidden="1">
      <c r="A73" s="41"/>
      <c r="B73" s="65"/>
      <c r="C73" s="54"/>
      <c r="D73" s="54"/>
      <c r="E73" s="57"/>
    </row>
    <row r="74" spans="1:36" s="62" customFormat="1" ht="13.5">
      <c r="A74" s="47" t="s">
        <v>168</v>
      </c>
      <c r="B74" s="94" t="s">
        <v>153</v>
      </c>
      <c r="C74" s="60"/>
      <c r="D74" s="59"/>
      <c r="E74" s="95">
        <f>E75</f>
        <v>259098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5" ht="66" customHeight="1">
      <c r="A75" s="93" t="s">
        <v>177</v>
      </c>
      <c r="B75" s="53"/>
      <c r="C75" s="63">
        <v>1212076240</v>
      </c>
      <c r="D75" s="63"/>
      <c r="E75" s="64">
        <f>E76</f>
        <v>259098</v>
      </c>
    </row>
    <row r="76" spans="1:5" ht="15.75" customHeight="1">
      <c r="A76" s="41" t="s">
        <v>30</v>
      </c>
      <c r="B76" s="65"/>
      <c r="C76" s="53"/>
      <c r="D76" s="54">
        <v>210</v>
      </c>
      <c r="E76" s="55">
        <f>E78+E79</f>
        <v>259098</v>
      </c>
    </row>
    <row r="77" spans="1:5" ht="12.75">
      <c r="A77" s="41" t="s">
        <v>1</v>
      </c>
      <c r="B77" s="53"/>
      <c r="C77" s="53"/>
      <c r="D77" s="66"/>
      <c r="E77" s="57"/>
    </row>
    <row r="78" spans="1:5" ht="12.75">
      <c r="A78" s="41" t="s">
        <v>31</v>
      </c>
      <c r="B78" s="65"/>
      <c r="C78" s="53"/>
      <c r="D78" s="54">
        <v>211</v>
      </c>
      <c r="E78" s="57">
        <v>199000</v>
      </c>
    </row>
    <row r="79" spans="1:5" ht="12.75">
      <c r="A79" s="41" t="s">
        <v>137</v>
      </c>
      <c r="B79" s="65"/>
      <c r="C79" s="53"/>
      <c r="D79" s="54">
        <v>213</v>
      </c>
      <c r="E79" s="57">
        <v>60098</v>
      </c>
    </row>
    <row r="80" spans="1:5" ht="12.75">
      <c r="A80" s="41" t="s">
        <v>139</v>
      </c>
      <c r="B80" s="65"/>
      <c r="C80" s="53"/>
      <c r="D80" s="54"/>
      <c r="E80" s="57"/>
    </row>
    <row r="81" spans="1:36" s="62" customFormat="1" ht="56.25" customHeight="1">
      <c r="A81" s="47" t="s">
        <v>136</v>
      </c>
      <c r="B81" s="59" t="s">
        <v>141</v>
      </c>
      <c r="C81" s="60"/>
      <c r="D81" s="59"/>
      <c r="E81" s="79">
        <f>E82+E87+E96+E95</f>
        <v>1038980.95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5" ht="15.75" customHeight="1">
      <c r="A82" s="41" t="s">
        <v>30</v>
      </c>
      <c r="B82" s="65"/>
      <c r="C82" s="53"/>
      <c r="D82" s="54">
        <v>210</v>
      </c>
      <c r="E82" s="55">
        <f>E84+E85+E86</f>
        <v>621374.3</v>
      </c>
    </row>
    <row r="83" spans="1:5" ht="12.75">
      <c r="A83" s="41" t="s">
        <v>1</v>
      </c>
      <c r="B83" s="53"/>
      <c r="C83" s="53"/>
      <c r="D83" s="66"/>
      <c r="E83" s="57"/>
    </row>
    <row r="84" spans="1:5" ht="12.75">
      <c r="A84" s="41" t="s">
        <v>31</v>
      </c>
      <c r="B84" s="65"/>
      <c r="C84" s="53"/>
      <c r="D84" s="54">
        <v>211</v>
      </c>
      <c r="E84" s="57">
        <v>477246</v>
      </c>
    </row>
    <row r="85" spans="1:5" ht="12.75" hidden="1">
      <c r="A85" s="42" t="s">
        <v>32</v>
      </c>
      <c r="B85" s="65"/>
      <c r="C85" s="53"/>
      <c r="D85" s="54">
        <v>212</v>
      </c>
      <c r="E85" s="57"/>
    </row>
    <row r="86" spans="1:5" ht="12.75">
      <c r="A86" s="41" t="s">
        <v>137</v>
      </c>
      <c r="B86" s="65"/>
      <c r="C86" s="53"/>
      <c r="D86" s="54">
        <v>213</v>
      </c>
      <c r="E86" s="57">
        <v>144128.3</v>
      </c>
    </row>
    <row r="87" spans="1:5" ht="12.75">
      <c r="A87" s="41" t="s">
        <v>41</v>
      </c>
      <c r="B87" s="65"/>
      <c r="C87" s="53"/>
      <c r="D87" s="54">
        <v>220</v>
      </c>
      <c r="E87" s="55">
        <f>E89+E91+E93+E94</f>
        <v>377480.95</v>
      </c>
    </row>
    <row r="88" spans="1:5" ht="12.75">
      <c r="A88" s="41" t="s">
        <v>1</v>
      </c>
      <c r="B88" s="65"/>
      <c r="C88" s="53"/>
      <c r="D88" s="54"/>
      <c r="E88" s="57"/>
    </row>
    <row r="89" spans="1:5" ht="12.75">
      <c r="A89" s="41" t="s">
        <v>33</v>
      </c>
      <c r="B89" s="65"/>
      <c r="C89" s="53"/>
      <c r="D89" s="54">
        <v>221</v>
      </c>
      <c r="E89" s="57">
        <v>8500</v>
      </c>
    </row>
    <row r="90" spans="1:5" ht="12.75" hidden="1">
      <c r="A90" s="41" t="s">
        <v>34</v>
      </c>
      <c r="B90" s="65"/>
      <c r="C90" s="53"/>
      <c r="D90" s="54">
        <v>222</v>
      </c>
      <c r="E90" s="57"/>
    </row>
    <row r="91" spans="1:5" ht="12.75">
      <c r="A91" s="41" t="s">
        <v>35</v>
      </c>
      <c r="B91" s="65"/>
      <c r="C91" s="53"/>
      <c r="D91" s="54">
        <v>223</v>
      </c>
      <c r="E91" s="57">
        <v>207354.95</v>
      </c>
    </row>
    <row r="92" spans="1:5" ht="15.75" customHeight="1" hidden="1">
      <c r="A92" s="41" t="s">
        <v>36</v>
      </c>
      <c r="B92" s="65"/>
      <c r="C92" s="53"/>
      <c r="D92" s="54">
        <v>224</v>
      </c>
      <c r="E92" s="57"/>
    </row>
    <row r="93" spans="1:5" ht="12.75">
      <c r="A93" s="41" t="s">
        <v>37</v>
      </c>
      <c r="B93" s="65"/>
      <c r="C93" s="53"/>
      <c r="D93" s="54">
        <v>225</v>
      </c>
      <c r="E93" s="57">
        <v>115000</v>
      </c>
    </row>
    <row r="94" spans="1:5" ht="12.75">
      <c r="A94" s="41" t="s">
        <v>38</v>
      </c>
      <c r="B94" s="65"/>
      <c r="C94" s="53"/>
      <c r="D94" s="54">
        <v>226</v>
      </c>
      <c r="E94" s="57">
        <v>46626</v>
      </c>
    </row>
    <row r="95" spans="1:5" ht="12.75">
      <c r="A95" s="41" t="s">
        <v>60</v>
      </c>
      <c r="B95" s="65"/>
      <c r="C95" s="53"/>
      <c r="D95" s="54">
        <v>290</v>
      </c>
      <c r="E95" s="57">
        <v>3500</v>
      </c>
    </row>
    <row r="96" spans="1:5" ht="12.75">
      <c r="A96" s="41" t="s">
        <v>138</v>
      </c>
      <c r="B96" s="65"/>
      <c r="C96" s="53"/>
      <c r="D96" s="54">
        <v>300</v>
      </c>
      <c r="E96" s="55">
        <f>E98+E99</f>
        <v>36625.7</v>
      </c>
    </row>
    <row r="97" spans="1:5" ht="12.75">
      <c r="A97" s="41" t="s">
        <v>1</v>
      </c>
      <c r="B97" s="65"/>
      <c r="C97" s="53"/>
      <c r="D97" s="54"/>
      <c r="E97" s="57"/>
    </row>
    <row r="98" spans="1:5" ht="12.75" hidden="1">
      <c r="A98" s="41" t="s">
        <v>39</v>
      </c>
      <c r="B98" s="65"/>
      <c r="C98" s="53"/>
      <c r="D98" s="54">
        <v>310</v>
      </c>
      <c r="E98" s="57"/>
    </row>
    <row r="99" spans="1:5" ht="15.75" customHeight="1">
      <c r="A99" s="41" t="s">
        <v>40</v>
      </c>
      <c r="B99" s="65"/>
      <c r="C99" s="53"/>
      <c r="D99" s="54">
        <v>340</v>
      </c>
      <c r="E99" s="57">
        <v>36625.7</v>
      </c>
    </row>
    <row r="100" spans="1:5" ht="13.5">
      <c r="A100" s="47" t="s">
        <v>142</v>
      </c>
      <c r="B100" s="59" t="s">
        <v>143</v>
      </c>
      <c r="C100" s="60"/>
      <c r="D100" s="59"/>
      <c r="E100" s="79">
        <f>E101+E104+E112+E117+E116</f>
        <v>15560.16</v>
      </c>
    </row>
    <row r="101" spans="1:5" ht="25.5" hidden="1">
      <c r="A101" s="41" t="s">
        <v>30</v>
      </c>
      <c r="B101" s="65"/>
      <c r="C101" s="53"/>
      <c r="D101" s="54">
        <v>210</v>
      </c>
      <c r="E101" s="55">
        <f>E103</f>
        <v>0</v>
      </c>
    </row>
    <row r="102" spans="1:5" ht="12.75" hidden="1">
      <c r="A102" s="41" t="s">
        <v>1</v>
      </c>
      <c r="B102" s="53"/>
      <c r="C102" s="53"/>
      <c r="D102" s="66"/>
      <c r="E102" s="57"/>
    </row>
    <row r="103" spans="1:5" ht="12.75" hidden="1">
      <c r="A103" s="42" t="s">
        <v>32</v>
      </c>
      <c r="B103" s="65"/>
      <c r="C103" s="53"/>
      <c r="D103" s="54">
        <v>212</v>
      </c>
      <c r="E103" s="57"/>
    </row>
    <row r="104" spans="1:5" ht="12.75" hidden="1">
      <c r="A104" s="41" t="s">
        <v>41</v>
      </c>
      <c r="B104" s="65"/>
      <c r="C104" s="53"/>
      <c r="D104" s="54">
        <v>220</v>
      </c>
      <c r="E104" s="55">
        <f>E106+E107+E108+E109+E110+E111</f>
        <v>0</v>
      </c>
    </row>
    <row r="105" spans="1:5" ht="12.75" hidden="1">
      <c r="A105" s="41" t="s">
        <v>1</v>
      </c>
      <c r="B105" s="65"/>
      <c r="C105" s="53"/>
      <c r="D105" s="54"/>
      <c r="E105" s="57"/>
    </row>
    <row r="106" spans="1:5" ht="12.75" hidden="1">
      <c r="A106" s="41" t="s">
        <v>33</v>
      </c>
      <c r="B106" s="65"/>
      <c r="C106" s="53"/>
      <c r="D106" s="54">
        <v>221</v>
      </c>
      <c r="E106" s="57"/>
    </row>
    <row r="107" spans="1:5" ht="12.75" hidden="1">
      <c r="A107" s="41" t="s">
        <v>34</v>
      </c>
      <c r="B107" s="65"/>
      <c r="C107" s="53"/>
      <c r="D107" s="54">
        <v>222</v>
      </c>
      <c r="E107" s="57"/>
    </row>
    <row r="108" spans="1:5" ht="12.75" hidden="1">
      <c r="A108" s="41" t="s">
        <v>35</v>
      </c>
      <c r="B108" s="65"/>
      <c r="C108" s="53"/>
      <c r="D108" s="54">
        <v>223</v>
      </c>
      <c r="E108" s="57"/>
    </row>
    <row r="109" spans="1:5" ht="12.75" hidden="1">
      <c r="A109" s="41" t="s">
        <v>36</v>
      </c>
      <c r="B109" s="65"/>
      <c r="C109" s="53"/>
      <c r="D109" s="54">
        <v>224</v>
      </c>
      <c r="E109" s="57"/>
    </row>
    <row r="110" spans="1:5" ht="12.75" hidden="1">
      <c r="A110" s="41" t="s">
        <v>37</v>
      </c>
      <c r="B110" s="65"/>
      <c r="C110" s="53"/>
      <c r="D110" s="54">
        <v>225</v>
      </c>
      <c r="E110" s="57"/>
    </row>
    <row r="111" spans="1:5" ht="12.75" hidden="1">
      <c r="A111" s="41" t="s">
        <v>38</v>
      </c>
      <c r="B111" s="65"/>
      <c r="C111" s="53"/>
      <c r="D111" s="54">
        <v>226</v>
      </c>
      <c r="E111" s="57"/>
    </row>
    <row r="112" spans="1:5" ht="12.75" hidden="1">
      <c r="A112" s="41" t="s">
        <v>58</v>
      </c>
      <c r="B112" s="65"/>
      <c r="C112" s="53"/>
      <c r="D112" s="54">
        <v>260</v>
      </c>
      <c r="E112" s="55">
        <f>E115+E114</f>
        <v>0</v>
      </c>
    </row>
    <row r="113" spans="1:5" ht="12.75" hidden="1">
      <c r="A113" s="41" t="s">
        <v>1</v>
      </c>
      <c r="B113" s="65"/>
      <c r="C113" s="53"/>
      <c r="D113" s="54"/>
      <c r="E113" s="57"/>
    </row>
    <row r="114" spans="1:5" ht="12.75" hidden="1">
      <c r="A114" s="41" t="s">
        <v>59</v>
      </c>
      <c r="B114" s="65"/>
      <c r="C114" s="53"/>
      <c r="D114" s="54">
        <v>262</v>
      </c>
      <c r="E114" s="57"/>
    </row>
    <row r="115" spans="1:5" ht="25.5" hidden="1">
      <c r="A115" s="41" t="s">
        <v>96</v>
      </c>
      <c r="B115" s="65"/>
      <c r="C115" s="53"/>
      <c r="D115" s="54">
        <v>263</v>
      </c>
      <c r="E115" s="55"/>
    </row>
    <row r="116" spans="1:5" ht="12.75" hidden="1">
      <c r="A116" s="41" t="s">
        <v>60</v>
      </c>
      <c r="B116" s="65"/>
      <c r="C116" s="53"/>
      <c r="D116" s="54">
        <v>290</v>
      </c>
      <c r="E116" s="57"/>
    </row>
    <row r="117" spans="1:5" ht="12.75">
      <c r="A117" s="41" t="s">
        <v>138</v>
      </c>
      <c r="B117" s="65"/>
      <c r="C117" s="53"/>
      <c r="D117" s="54">
        <v>300</v>
      </c>
      <c r="E117" s="55">
        <f>E119+E120</f>
        <v>15560.16</v>
      </c>
    </row>
    <row r="118" spans="1:5" ht="12.75">
      <c r="A118" s="41" t="s">
        <v>1</v>
      </c>
      <c r="B118" s="65"/>
      <c r="C118" s="53"/>
      <c r="D118" s="54"/>
      <c r="E118" s="57"/>
    </row>
    <row r="119" spans="1:5" ht="12.75" hidden="1">
      <c r="A119" s="41" t="s">
        <v>39</v>
      </c>
      <c r="B119" s="65"/>
      <c r="C119" s="53"/>
      <c r="D119" s="54">
        <v>310</v>
      </c>
      <c r="E119" s="57"/>
    </row>
    <row r="120" spans="1:5" ht="12.75">
      <c r="A120" s="41" t="s">
        <v>40</v>
      </c>
      <c r="B120" s="65"/>
      <c r="C120" s="53"/>
      <c r="D120" s="54">
        <v>340</v>
      </c>
      <c r="E120" s="57">
        <v>15560.16</v>
      </c>
    </row>
    <row r="121" spans="1:5" ht="12.75">
      <c r="A121" s="41" t="s">
        <v>144</v>
      </c>
      <c r="B121" s="65"/>
      <c r="C121" s="53"/>
      <c r="D121" s="54">
        <v>500</v>
      </c>
      <c r="E121" s="57">
        <f>E123+E124</f>
        <v>0</v>
      </c>
    </row>
    <row r="122" spans="1:5" ht="12.75">
      <c r="A122" s="41" t="s">
        <v>1</v>
      </c>
      <c r="B122" s="65"/>
      <c r="C122" s="53"/>
      <c r="D122" s="54"/>
      <c r="E122" s="57"/>
    </row>
    <row r="123" spans="1:5" ht="25.5">
      <c r="A123" s="41" t="s">
        <v>129</v>
      </c>
      <c r="B123" s="65"/>
      <c r="C123" s="53"/>
      <c r="D123" s="54">
        <v>520</v>
      </c>
      <c r="E123" s="57"/>
    </row>
    <row r="124" spans="1:5" ht="14.25" customHeight="1">
      <c r="A124" s="41" t="s">
        <v>105</v>
      </c>
      <c r="B124" s="65"/>
      <c r="C124" s="53"/>
      <c r="D124" s="54">
        <v>530</v>
      </c>
      <c r="E124" s="57"/>
    </row>
    <row r="125" spans="1:5" ht="12.75">
      <c r="A125" s="43" t="s">
        <v>25</v>
      </c>
      <c r="B125" s="53"/>
      <c r="C125" s="53"/>
      <c r="D125" s="63"/>
      <c r="E125" s="57"/>
    </row>
    <row r="126" spans="1:5" ht="13.5" thickBot="1">
      <c r="A126" s="44" t="s">
        <v>26</v>
      </c>
      <c r="B126" s="80"/>
      <c r="C126" s="80"/>
      <c r="D126" s="81" t="s">
        <v>22</v>
      </c>
      <c r="E126" s="82"/>
    </row>
    <row r="128" spans="1:40" ht="12.75">
      <c r="A128" s="157" t="s">
        <v>145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</row>
    <row r="129" spans="1:40" ht="12.75">
      <c r="A129" s="157" t="s">
        <v>146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</row>
    <row r="130" spans="1:39" ht="12.75">
      <c r="A130" s="157" t="s">
        <v>147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4"/>
      <c r="AL130" s="84"/>
      <c r="AM130" s="84"/>
    </row>
    <row r="131" spans="1:39" ht="12.75">
      <c r="A131" s="84"/>
      <c r="B131" s="85"/>
      <c r="C131" s="158" t="s">
        <v>164</v>
      </c>
      <c r="D131" s="158"/>
      <c r="E131" s="84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4"/>
      <c r="AL131" s="84"/>
      <c r="AM131" s="84"/>
    </row>
    <row r="132" spans="1:43" ht="12.75" hidden="1">
      <c r="A132" s="157" t="s">
        <v>148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1" ht="12.75" hidden="1">
      <c r="A133" s="157" t="s">
        <v>149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</row>
    <row r="134" spans="1:39" ht="12.75" hidden="1">
      <c r="A134" s="157" t="s">
        <v>150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4"/>
      <c r="AL134" s="84"/>
      <c r="AM134" s="84"/>
    </row>
    <row r="135" spans="1:39" ht="12.75" hidden="1">
      <c r="A135" s="84"/>
      <c r="B135" s="84"/>
      <c r="C135" s="84"/>
      <c r="D135" s="84"/>
      <c r="E135" s="86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4"/>
      <c r="AL135" s="84"/>
      <c r="AM135" s="84"/>
    </row>
    <row r="136" spans="1:42" ht="12.75">
      <c r="A136" s="157" t="s">
        <v>151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</row>
    <row r="137" spans="1:40" ht="12.75">
      <c r="A137" s="157" t="s">
        <v>146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</row>
    <row r="138" spans="1:39" ht="12.75">
      <c r="A138" s="84"/>
      <c r="B138" s="87"/>
      <c r="C138" s="158" t="s">
        <v>162</v>
      </c>
      <c r="D138" s="158"/>
      <c r="E138" s="86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4"/>
      <c r="AL138" s="84"/>
      <c r="AM138" s="84"/>
    </row>
    <row r="139" spans="1:39" ht="12.75">
      <c r="A139" s="84"/>
      <c r="B139" s="84"/>
      <c r="C139" s="84"/>
      <c r="D139" s="84"/>
      <c r="E139" s="86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4"/>
      <c r="AL139" s="84"/>
      <c r="AM139" s="84"/>
    </row>
    <row r="140" spans="1:39" ht="12.75">
      <c r="A140" s="157" t="s">
        <v>152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4"/>
      <c r="AL140" s="84"/>
      <c r="AM140" s="84"/>
    </row>
    <row r="141" spans="1:39" ht="12.75">
      <c r="A141" s="84"/>
      <c r="B141" s="87"/>
      <c r="C141" s="158" t="s">
        <v>162</v>
      </c>
      <c r="D141" s="158"/>
      <c r="E141" s="86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4"/>
      <c r="AL141" s="84"/>
      <c r="AM141" s="84"/>
    </row>
    <row r="142" spans="1:39" ht="12.75">
      <c r="A142" s="157" t="s">
        <v>163</v>
      </c>
      <c r="B142" s="157"/>
      <c r="C142" s="157"/>
      <c r="D142" s="157"/>
      <c r="E142" s="157"/>
      <c r="F142" s="83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83"/>
      <c r="AK142" s="84"/>
      <c r="AL142" s="84"/>
      <c r="AM142" s="84"/>
    </row>
    <row r="143" spans="1:39" ht="12.75">
      <c r="A143" s="84"/>
      <c r="B143" s="84"/>
      <c r="C143" s="84"/>
      <c r="D143" s="84"/>
      <c r="E143" s="86"/>
      <c r="F143" s="83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3"/>
      <c r="AK143" s="84"/>
      <c r="AL143" s="84"/>
      <c r="AM143" s="84"/>
    </row>
    <row r="144" spans="1:39" ht="12.75">
      <c r="A144" s="84"/>
      <c r="B144" s="89"/>
      <c r="C144" s="166"/>
      <c r="D144" s="166"/>
      <c r="E144" s="166"/>
      <c r="F144" s="90"/>
      <c r="G144" s="159"/>
      <c r="H144" s="159"/>
      <c r="I144" s="88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7">
        <v>20</v>
      </c>
      <c r="AC144" s="167"/>
      <c r="AD144" s="167"/>
      <c r="AE144" s="167"/>
      <c r="AF144" s="159"/>
      <c r="AG144" s="159"/>
      <c r="AH144" s="159"/>
      <c r="AI144" s="159"/>
      <c r="AJ144" s="157" t="s">
        <v>3</v>
      </c>
      <c r="AK144" s="157"/>
      <c r="AL144" s="157"/>
      <c r="AM144" s="157"/>
    </row>
  </sheetData>
  <sheetProtection/>
  <mergeCells count="24">
    <mergeCell ref="A1:C1"/>
    <mergeCell ref="A2:C2"/>
    <mergeCell ref="D1:D2"/>
    <mergeCell ref="E1:E2"/>
    <mergeCell ref="AJ144:AM144"/>
    <mergeCell ref="C144:E144"/>
    <mergeCell ref="A136:AP136"/>
    <mergeCell ref="G144:H144"/>
    <mergeCell ref="J144:AA144"/>
    <mergeCell ref="AB144:AE144"/>
    <mergeCell ref="AF144:AI144"/>
    <mergeCell ref="A137:AN137"/>
    <mergeCell ref="A140:O140"/>
    <mergeCell ref="A142:E142"/>
    <mergeCell ref="C141:D141"/>
    <mergeCell ref="G142:AI142"/>
    <mergeCell ref="C138:D138"/>
    <mergeCell ref="A128:AN128"/>
    <mergeCell ref="A129:AN129"/>
    <mergeCell ref="A130:Y130"/>
    <mergeCell ref="A132:AQ132"/>
    <mergeCell ref="A133:AO133"/>
    <mergeCell ref="A134:Y134"/>
    <mergeCell ref="C131:D131"/>
  </mergeCells>
  <printOptions/>
  <pageMargins left="0.1968503937007874" right="0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2016-01-26T04:41:17Z</cp:lastPrinted>
  <dcterms:created xsi:type="dcterms:W3CDTF">2010-11-26T07:12:57Z</dcterms:created>
  <dcterms:modified xsi:type="dcterms:W3CDTF">2016-01-26T04:42:05Z</dcterms:modified>
  <cp:category/>
  <cp:version/>
  <cp:contentType/>
  <cp:contentStatus/>
</cp:coreProperties>
</file>