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920" tabRatio="713" activeTab="0"/>
  </bookViews>
  <sheets>
    <sheet name="1433" sheetId="1" r:id="rId1"/>
  </sheets>
  <definedNames>
    <definedName name="_xlnm.Print_Area" localSheetId="0">'1433'!$A$1:$G$149</definedName>
  </definedNames>
  <calcPr fullCalcOnLoad="1"/>
</workbook>
</file>

<file path=xl/sharedStrings.xml><?xml version="1.0" encoding="utf-8"?>
<sst xmlns="http://schemas.openxmlformats.org/spreadsheetml/2006/main" count="140" uniqueCount="98">
  <si>
    <t>к Положению о порядке</t>
  </si>
  <si>
    <t>формирования, организации</t>
  </si>
  <si>
    <t>контроля и финансового</t>
  </si>
  <si>
    <t>обеспечения исполнения</t>
  </si>
  <si>
    <t xml:space="preserve">муниципальных заданий на </t>
  </si>
  <si>
    <t>оказание муниципальных услуг</t>
  </si>
  <si>
    <t>(выполнение работ) для</t>
  </si>
  <si>
    <t xml:space="preserve">муниципальных учреждений </t>
  </si>
  <si>
    <t>города Пензы</t>
  </si>
  <si>
    <t>Единица измерения</t>
  </si>
  <si>
    <t>Нормативное значение показателя</t>
  </si>
  <si>
    <t>Установленное значение показателя</t>
  </si>
  <si>
    <t>&lt;*&gt;</t>
  </si>
  <si>
    <t>Ограничение</t>
  </si>
  <si>
    <t>Сроки реализации мероприятия</t>
  </si>
  <si>
    <t>Дата</t>
  </si>
  <si>
    <t>Подпись</t>
  </si>
  <si>
    <t>(Ф.И.О.)</t>
  </si>
  <si>
    <t>1 учащийся</t>
  </si>
  <si>
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 "</t>
  </si>
  <si>
    <t>да/нет</t>
  </si>
  <si>
    <t>Субсидии муниципальным бюджетным учреждениям на иные цели, связанные с погашением кредиторской задолженности по муниципальным целевым программам</t>
  </si>
  <si>
    <t>Приложение №2</t>
  </si>
  <si>
    <t>Отчет</t>
  </si>
  <si>
    <t>о выполнении муниципального задания на оказание муниципальной услуги (выполнение работы)</t>
  </si>
  <si>
    <r>
      <t>"</t>
    </r>
    <r>
      <rPr>
        <u val="single"/>
        <sz val="12"/>
        <rFont val="Times New Roman"/>
        <family val="1"/>
      </rPr>
      <t>Организация предоставления общедоступного бесплатного начального общего,   основного общего, среднего (полного) общего образования по основным общеобразовательным программам</t>
    </r>
    <r>
      <rPr>
        <sz val="12"/>
        <rFont val="Times New Roman"/>
        <family val="1"/>
      </rPr>
      <t>"</t>
    </r>
  </si>
  <si>
    <t>1. Сведения об оказании муниципальной услуги</t>
  </si>
  <si>
    <t>1.1. Натуральные показатели объема оказания муниципальных услуг</t>
  </si>
  <si>
    <t>Наименование муниципальной услуги (показателя детализации, услуги в составе муниципальной услуги)</t>
  </si>
  <si>
    <t>Объем услуг нарастающим итогом с начала года</t>
  </si>
  <si>
    <t>Объем оказания услуг по месяцам отчетного периода (квартала)</t>
  </si>
  <si>
    <t>План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</si>
  <si>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в том числе:
</t>
    </r>
  </si>
  <si>
    <t xml:space="preserve">Затраты, непосредственно связанные с оказанием муниципальной услуги
</t>
  </si>
  <si>
    <t xml:space="preserve">Затраты, на общехозяйственные нужды
</t>
  </si>
  <si>
    <t>Затраты на содержание имущества</t>
  </si>
  <si>
    <t>Факт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</si>
  <si>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в том числе:
</t>
    </r>
  </si>
  <si>
    <t>1.2. Стоимостные показатели объема оказания муниципальной услуги</t>
  </si>
  <si>
    <t>Объем услуг нарастающим итогом с начала года, тыс.руб.</t>
  </si>
  <si>
    <t>Объем оказания услуг по месяцам отчетного периода (квартала), тыс.руб.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</si>
  <si>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с учетом всех способов расчета стоимости и параметров детализации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</si>
  <si>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 xml:space="preserve">рассчитанный нормативным способом, </t>
    </r>
    <r>
      <rPr>
        <sz val="10"/>
        <rFont val="Times New Roman"/>
        <family val="1"/>
      </rPr>
      <t xml:space="preserve">в том числе:
</t>
    </r>
  </si>
  <si>
    <t>Затраты, непосредственно связанные с оказанием муниципальной услуги, за счет бюджета Пензенской области</t>
  </si>
  <si>
    <t xml:space="preserve">Затраты, на общехозяйственные нужды, за счет бюджета города Пензы
</t>
  </si>
  <si>
    <t>Затраты, на общехозяйственные нужды, за счет бюджета Пезенской области</t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</si>
  <si>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 </t>
    </r>
    <r>
      <rPr>
        <b/>
        <sz val="10"/>
        <rFont val="Times New Roman"/>
        <family val="1"/>
      </rPr>
      <t>рассчитанный способом индексации (прямого счета)</t>
    </r>
    <r>
      <rPr>
        <sz val="10"/>
        <rFont val="Times New Roman"/>
        <family val="1"/>
      </rPr>
      <t>, в том числе:</t>
    </r>
  </si>
  <si>
    <r>
      <t xml:space="preserve">Совокупный объем предоставления услуги </t>
    </r>
    <r>
      <rPr>
        <u val="single"/>
        <sz val="10"/>
        <rFont val="Times New Roman"/>
        <family val="1"/>
      </rPr>
      <t>"Организация предоставления общедоступного и  бесплатного начального общего, основного общего, среднего (полного) общего образования по основным общеобразовательным программам"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рассчитанный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программно-целевым способом</t>
    </r>
    <r>
      <rPr>
        <sz val="10"/>
        <rFont val="Times New Roman"/>
        <family val="1"/>
      </rPr>
      <t>, в том числе:</t>
    </r>
  </si>
  <si>
    <t>2. Сведения о качестве оказываемых муниципальных услуг</t>
  </si>
  <si>
    <t>2.1. Наличие в отчетном периоде жалоб на качество услуг</t>
  </si>
  <si>
    <t>№ п/п</t>
  </si>
  <si>
    <t>Кем подана жалоба</t>
  </si>
  <si>
    <t>Содержание жалобы</t>
  </si>
  <si>
    <t>нет</t>
  </si>
  <si>
    <t>2.2. Наличие в отчетном периоде замечаний к качеству услуг со стороны контролирующих органов</t>
  </si>
  <si>
    <t>Контролирующий орган и дата проверки</t>
  </si>
  <si>
    <t>Содержание замечания</t>
  </si>
  <si>
    <t>2.3. Индикаторы оценки качества оказания муниципальных услуг</t>
  </si>
  <si>
    <t>Наименование индикатора оценки качества муниципальной услуги</t>
  </si>
  <si>
    <t>Фактическое значение показателя</t>
  </si>
  <si>
    <t>Наличие жалоб на деятельность Учреждения</t>
  </si>
  <si>
    <t>Доля учащихся (от общего числа учащихся ) в Учреждении, занимающихся в кружках, секциях, учреждениях дополнительного образования</t>
  </si>
  <si>
    <t>не менее 85%</t>
  </si>
  <si>
    <t>Наличие штрафных санкций контролирующих органов (Роспотребнадзор, ГО ЧС, прокуратура) в отношении не соблюдения лицензионных требований</t>
  </si>
  <si>
    <t>Отсутствие случаев травматизма учащихся и работников Учреждения во время образовательного процесса</t>
  </si>
  <si>
    <t>Среднестатистическое отклонение фактической наполняемости классов от нормативной</t>
  </si>
  <si>
    <t>Охват учащихся организованным горячим питанием</t>
  </si>
  <si>
    <t>не менее 100%</t>
  </si>
  <si>
    <t>Доля учащихся, занимающихся в спортивных кружках и секциях</t>
  </si>
  <si>
    <t>не менее 30%</t>
  </si>
  <si>
    <t>Проведение практических занятий и тренировок по действию работников Учреждения в экстемальных ситуациях</t>
  </si>
  <si>
    <t xml:space="preserve">не менее 1 учебно-тренировочного занятия за квартал </t>
  </si>
  <si>
    <t>3. Программа действий (мероприятий) учреждений по оказанию муниципальных услуг &lt;*&gt;</t>
  </si>
  <si>
    <t>Наименование мероприятия</t>
  </si>
  <si>
    <t>Затраты на реализацию мероприятия</t>
  </si>
  <si>
    <t>Фактические результаты (количество оказанных услуг)</t>
  </si>
  <si>
    <t>В случае отсутствия стандартов качества предоставления муниципальных услуг в отчет об исполнении муниципального задания включается</t>
  </si>
  <si>
    <t>отчет о фактической реализации программы действий (мероприятий) учреждения по оказанию муниципальных услуг</t>
  </si>
  <si>
    <t>4. Характеристика факторов, повлиявших на отклонение фактических результатов выполнения муниципального задания от запланированных:</t>
  </si>
  <si>
    <t>5. Характеристика перспектив выполнения муниципальными учреждениями заданий в соответствии с утвержденными объемами задания и порядком оказания муниципальных услуг:</t>
  </si>
  <si>
    <t>6. Характеристика состояния имущества, эксплуатируемого муниципальными учреждениями:</t>
  </si>
  <si>
    <t>Благодерова А.А.</t>
  </si>
  <si>
    <t>Директор МБОУ "СОШ № 7 г.Пензы"</t>
  </si>
  <si>
    <t>Отсутствие финансирования, сбой в работе программы бюджет-WEB</t>
  </si>
  <si>
    <t>в перспективе выполнение муниципального задания в соответствии с утвержденными объемами задания и порядок оказания муниципальных услуг в полном объеме</t>
  </si>
  <si>
    <t>удовлетворительное</t>
  </si>
  <si>
    <t>да</t>
  </si>
  <si>
    <t xml:space="preserve">Обеспечение обучающихся 1-11 классов горячим питанием </t>
  </si>
  <si>
    <t>Организация питания детей в оздоровительных лагерях с дневным пребыванием детей в каникулярное время</t>
  </si>
  <si>
    <t>Мероприятия по выполнению наказов избирателей, поступивших депутатам Пензенской городской Думы по учреждениям образования</t>
  </si>
  <si>
    <r>
      <t>на период с</t>
    </r>
    <r>
      <rPr>
        <u val="single"/>
        <sz val="12"/>
        <rFont val="Times New Roman"/>
        <family val="1"/>
      </rPr>
      <t xml:space="preserve"> 01.01.2015 г.</t>
    </r>
    <r>
      <rPr>
        <sz val="12"/>
        <rFont val="Times New Roman"/>
        <family val="1"/>
      </rPr>
      <t xml:space="preserve">   по </t>
    </r>
    <r>
      <rPr>
        <u val="single"/>
        <sz val="12"/>
        <rFont val="Times New Roman"/>
        <family val="1"/>
      </rPr>
      <t>31.12.2015 г.</t>
    </r>
  </si>
  <si>
    <r>
      <t xml:space="preserve">Наименование муниципального учреждения </t>
    </r>
    <r>
      <rPr>
        <u val="single"/>
        <sz val="11"/>
        <rFont val="Times New Roman"/>
        <family val="1"/>
      </rPr>
      <t xml:space="preserve"> МБОУ СОШ №  7  г. Пензы. </t>
    </r>
  </si>
  <si>
    <t>Организация отдыха детей в оздоровительных лагерях с дневным пребыванием в каникулярное время</t>
  </si>
  <si>
    <t xml:space="preserve">  Мероприятия по выполнению наказов избирателей, поступивших депутатам Пензенской городской Думы</t>
  </si>
  <si>
    <t>Ведомственная целевая программа города Пензы "Совершенствование организации питания детей в общеобразовательных учреждениях (в том числе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t>
  </si>
  <si>
    <t>2015 год</t>
  </si>
  <si>
    <r>
      <t>за полугодие</t>
    </r>
    <r>
      <rPr>
        <u val="single"/>
        <sz val="12"/>
        <rFont val="Times New Roman"/>
        <family val="1"/>
      </rPr>
      <t xml:space="preserve"> 2015 год</t>
    </r>
  </si>
  <si>
    <t>Приведение зданий, сооружений и территории учреждений общего и дополнительного образования в соответствии с современными требованиями и нормами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</si>
</sst>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"/>
    <numFmt numFmtId="169" formatCode="#,##0.00000"/>
    <numFmt numFmtId="170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Dashed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/>
    </xf>
    <xf numFmtId="0" fontId="51" fillId="0" borderId="10" xfId="0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right"/>
    </xf>
    <xf numFmtId="169" fontId="4" fillId="34" borderId="10" xfId="0" applyNumberFormat="1" applyFont="1" applyFill="1" applyBorder="1" applyAlignment="1">
      <alignment/>
    </xf>
    <xf numFmtId="0" fontId="51" fillId="34" borderId="0" xfId="0" applyFont="1" applyFill="1" applyAlignment="1">
      <alignment/>
    </xf>
    <xf numFmtId="169" fontId="4" fillId="0" borderId="10" xfId="0" applyNumberFormat="1" applyFont="1" applyFill="1" applyBorder="1" applyAlignment="1">
      <alignment/>
    </xf>
    <xf numFmtId="170" fontId="51" fillId="0" borderId="0" xfId="0" applyNumberFormat="1" applyFont="1" applyFill="1" applyAlignment="1">
      <alignment/>
    </xf>
    <xf numFmtId="169" fontId="4" fillId="34" borderId="11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70" fontId="49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12" xfId="0" applyFont="1" applyFill="1" applyBorder="1" applyAlignment="1">
      <alignment horizontal="right"/>
    </xf>
    <xf numFmtId="0" fontId="54" fillId="0" borderId="12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4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14" fontId="3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5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169" fontId="51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69" fontId="5" fillId="33" borderId="15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4" fillId="34" borderId="15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169" fontId="4" fillId="34" borderId="15" xfId="0" applyNumberFormat="1" applyFont="1" applyFill="1" applyBorder="1" applyAlignment="1">
      <alignment/>
    </xf>
    <xf numFmtId="169" fontId="4" fillId="34" borderId="11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169" fontId="4" fillId="34" borderId="15" xfId="0" applyNumberFormat="1" applyFont="1" applyFill="1" applyBorder="1" applyAlignment="1">
      <alignment horizontal="right"/>
    </xf>
    <xf numFmtId="169" fontId="4" fillId="34" borderId="11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BreakPreview" zoomScaleSheetLayoutView="100" zoomScalePageLayoutView="0" workbookViewId="0" topLeftCell="A134">
      <selection activeCell="E57" sqref="E57"/>
    </sheetView>
  </sheetViews>
  <sheetFormatPr defaultColWidth="9.140625" defaultRowHeight="15"/>
  <cols>
    <col min="1" max="1" width="9.140625" style="6" customWidth="1"/>
    <col min="2" max="2" width="52.28125" style="6" customWidth="1"/>
    <col min="3" max="3" width="15.8515625" style="6" customWidth="1"/>
    <col min="4" max="4" width="19.57421875" style="6" customWidth="1"/>
    <col min="5" max="5" width="17.28125" style="6" customWidth="1"/>
    <col min="6" max="6" width="15.28125" style="6" customWidth="1"/>
    <col min="7" max="7" width="15.140625" style="6" customWidth="1"/>
    <col min="8" max="16384" width="9.140625" style="6" customWidth="1"/>
  </cols>
  <sheetData>
    <row r="1" ht="11.25" customHeight="1">
      <c r="G1" s="7" t="s">
        <v>22</v>
      </c>
    </row>
    <row r="2" ht="9" customHeight="1">
      <c r="G2" s="7" t="s">
        <v>0</v>
      </c>
    </row>
    <row r="3" ht="9.75" customHeight="1">
      <c r="G3" s="7" t="s">
        <v>1</v>
      </c>
    </row>
    <row r="4" ht="9.75" customHeight="1">
      <c r="G4" s="7" t="s">
        <v>2</v>
      </c>
    </row>
    <row r="5" ht="9" customHeight="1">
      <c r="G5" s="7" t="s">
        <v>3</v>
      </c>
    </row>
    <row r="6" ht="10.5" customHeight="1">
      <c r="G6" s="7" t="s">
        <v>4</v>
      </c>
    </row>
    <row r="7" ht="9" customHeight="1">
      <c r="G7" s="7" t="s">
        <v>5</v>
      </c>
    </row>
    <row r="8" ht="9.75" customHeight="1">
      <c r="G8" s="7" t="s">
        <v>6</v>
      </c>
    </row>
    <row r="9" ht="9" customHeight="1">
      <c r="G9" s="7" t="s">
        <v>7</v>
      </c>
    </row>
    <row r="10" ht="9.75" customHeight="1">
      <c r="G10" s="7" t="s">
        <v>8</v>
      </c>
    </row>
    <row r="11" spans="2:4" s="4" customFormat="1" ht="15.75">
      <c r="B11" s="8"/>
      <c r="C11" s="9" t="s">
        <v>23</v>
      </c>
      <c r="D11" s="8"/>
    </row>
    <row r="12" spans="2:4" s="4" customFormat="1" ht="15.75">
      <c r="B12" s="8"/>
      <c r="C12" s="9" t="s">
        <v>24</v>
      </c>
      <c r="D12" s="8"/>
    </row>
    <row r="13" spans="1:7" s="4" customFormat="1" ht="33" customHeight="1">
      <c r="A13" s="51" t="s">
        <v>25</v>
      </c>
      <c r="B13" s="51"/>
      <c r="C13" s="51"/>
      <c r="D13" s="51"/>
      <c r="E13" s="51"/>
      <c r="F13" s="51"/>
      <c r="G13" s="51"/>
    </row>
    <row r="14" spans="1:7" s="4" customFormat="1" ht="18.75" customHeight="1">
      <c r="A14" s="51" t="s">
        <v>90</v>
      </c>
      <c r="B14" s="51"/>
      <c r="C14" s="51"/>
      <c r="D14" s="51"/>
      <c r="E14" s="51"/>
      <c r="F14" s="51"/>
      <c r="G14" s="51"/>
    </row>
    <row r="15" spans="1:7" s="4" customFormat="1" ht="15.75">
      <c r="A15" s="10"/>
      <c r="B15" s="10"/>
      <c r="C15" s="10"/>
      <c r="D15" s="10"/>
      <c r="E15" s="10"/>
      <c r="F15" s="10"/>
      <c r="G15" s="10"/>
    </row>
    <row r="16" spans="2:4" s="4" customFormat="1" ht="15.75">
      <c r="B16" s="8"/>
      <c r="C16" s="9" t="s">
        <v>96</v>
      </c>
      <c r="D16" s="8"/>
    </row>
    <row r="17" spans="2:4" s="4" customFormat="1" ht="15.75">
      <c r="B17" s="8"/>
      <c r="C17" s="9"/>
      <c r="D17" s="8"/>
    </row>
    <row r="18" spans="1:3" s="4" customFormat="1" ht="17.25" customHeight="1">
      <c r="A18" s="11" t="s">
        <v>91</v>
      </c>
      <c r="B18" s="12"/>
      <c r="C18" s="13"/>
    </row>
    <row r="19" s="4" customFormat="1" ht="12.75" hidden="1">
      <c r="B19" s="14"/>
    </row>
    <row r="20" s="4" customFormat="1" ht="12.75">
      <c r="B20" s="14"/>
    </row>
    <row r="21" s="15" customFormat="1" ht="15">
      <c r="A21" s="15" t="s">
        <v>26</v>
      </c>
    </row>
    <row r="22" s="15" customFormat="1" ht="15">
      <c r="A22" s="15" t="s">
        <v>27</v>
      </c>
    </row>
    <row r="24" spans="1:7" ht="39" customHeight="1">
      <c r="A24" s="52" t="s">
        <v>28</v>
      </c>
      <c r="B24" s="53"/>
      <c r="C24" s="17" t="s">
        <v>9</v>
      </c>
      <c r="D24" s="17" t="s">
        <v>29</v>
      </c>
      <c r="E24" s="54" t="s">
        <v>30</v>
      </c>
      <c r="F24" s="54"/>
      <c r="G24" s="54"/>
    </row>
    <row r="25" spans="1:7" ht="21.75" customHeight="1">
      <c r="A25" s="55" t="s">
        <v>31</v>
      </c>
      <c r="B25" s="56"/>
      <c r="C25" s="56"/>
      <c r="D25" s="56"/>
      <c r="E25" s="56"/>
      <c r="F25" s="56"/>
      <c r="G25" s="57"/>
    </row>
    <row r="26" spans="1:7" ht="55.5" customHeight="1">
      <c r="A26" s="58" t="s">
        <v>32</v>
      </c>
      <c r="B26" s="59"/>
      <c r="C26" s="18" t="s">
        <v>18</v>
      </c>
      <c r="D26" s="29">
        <f>D27</f>
        <v>698</v>
      </c>
      <c r="E26" s="29">
        <f>D26</f>
        <v>698</v>
      </c>
      <c r="F26" s="29">
        <f>D26</f>
        <v>698</v>
      </c>
      <c r="G26" s="29">
        <f>D26</f>
        <v>698</v>
      </c>
    </row>
    <row r="27" spans="1:7" ht="12.75">
      <c r="A27" s="58" t="s">
        <v>33</v>
      </c>
      <c r="B27" s="59"/>
      <c r="C27" s="18" t="s">
        <v>18</v>
      </c>
      <c r="D27" s="29">
        <f>E27</f>
        <v>698</v>
      </c>
      <c r="E27" s="29">
        <v>698</v>
      </c>
      <c r="F27" s="29">
        <v>698</v>
      </c>
      <c r="G27" s="29">
        <v>698</v>
      </c>
    </row>
    <row r="28" spans="1:7" ht="15" customHeight="1">
      <c r="A28" s="58" t="s">
        <v>34</v>
      </c>
      <c r="B28" s="59"/>
      <c r="C28" s="18" t="s">
        <v>18</v>
      </c>
      <c r="D28" s="29">
        <f>E28</f>
        <v>698</v>
      </c>
      <c r="E28" s="29">
        <v>698</v>
      </c>
      <c r="F28" s="29">
        <v>698</v>
      </c>
      <c r="G28" s="29">
        <v>698</v>
      </c>
    </row>
    <row r="29" spans="1:7" ht="15" customHeight="1">
      <c r="A29" s="58" t="s">
        <v>35</v>
      </c>
      <c r="B29" s="59"/>
      <c r="C29" s="18" t="s">
        <v>18</v>
      </c>
      <c r="D29" s="29">
        <f>E29</f>
        <v>698</v>
      </c>
      <c r="E29" s="29">
        <v>698</v>
      </c>
      <c r="F29" s="29">
        <v>698</v>
      </c>
      <c r="G29" s="29">
        <v>698</v>
      </c>
    </row>
    <row r="30" spans="1:7" ht="22.5" customHeight="1">
      <c r="A30" s="55" t="s">
        <v>36</v>
      </c>
      <c r="B30" s="56"/>
      <c r="C30" s="56"/>
      <c r="D30" s="56"/>
      <c r="E30" s="56"/>
      <c r="F30" s="56"/>
      <c r="G30" s="57"/>
    </row>
    <row r="31" spans="1:7" ht="52.5" customHeight="1">
      <c r="A31" s="58" t="s">
        <v>37</v>
      </c>
      <c r="B31" s="59"/>
      <c r="C31" s="18" t="s">
        <v>18</v>
      </c>
      <c r="D31" s="29">
        <f>D32</f>
        <v>698</v>
      </c>
      <c r="E31" s="29">
        <f>D31</f>
        <v>698</v>
      </c>
      <c r="F31" s="29">
        <f>D31</f>
        <v>698</v>
      </c>
      <c r="G31" s="29">
        <f>D31</f>
        <v>698</v>
      </c>
    </row>
    <row r="32" spans="1:7" ht="12.75">
      <c r="A32" s="58" t="s">
        <v>33</v>
      </c>
      <c r="B32" s="59"/>
      <c r="C32" s="18" t="s">
        <v>18</v>
      </c>
      <c r="D32" s="29">
        <f>D27</f>
        <v>698</v>
      </c>
      <c r="E32" s="29">
        <v>698</v>
      </c>
      <c r="F32" s="29">
        <v>698</v>
      </c>
      <c r="G32" s="29">
        <v>698</v>
      </c>
    </row>
    <row r="33" spans="1:7" ht="13.5" customHeight="1">
      <c r="A33" s="58" t="s">
        <v>34</v>
      </c>
      <c r="B33" s="59"/>
      <c r="C33" s="18" t="s">
        <v>18</v>
      </c>
      <c r="D33" s="29">
        <f>D28</f>
        <v>698</v>
      </c>
      <c r="E33" s="29">
        <v>698</v>
      </c>
      <c r="F33" s="29">
        <v>698</v>
      </c>
      <c r="G33" s="29">
        <v>698</v>
      </c>
    </row>
    <row r="34" spans="1:7" ht="13.5" customHeight="1">
      <c r="A34" s="58" t="s">
        <v>35</v>
      </c>
      <c r="B34" s="59"/>
      <c r="C34" s="18" t="s">
        <v>18</v>
      </c>
      <c r="D34" s="29">
        <f>D29</f>
        <v>698</v>
      </c>
      <c r="E34" s="29">
        <v>698</v>
      </c>
      <c r="F34" s="29">
        <v>698</v>
      </c>
      <c r="G34" s="29">
        <v>698</v>
      </c>
    </row>
    <row r="38" s="15" customFormat="1" ht="15">
      <c r="A38" s="15" t="s">
        <v>38</v>
      </c>
    </row>
    <row r="40" spans="1:7" ht="31.5" customHeight="1">
      <c r="A40" s="52" t="s">
        <v>28</v>
      </c>
      <c r="B40" s="53"/>
      <c r="C40" s="52" t="s">
        <v>39</v>
      </c>
      <c r="D40" s="53"/>
      <c r="E40" s="54" t="s">
        <v>40</v>
      </c>
      <c r="F40" s="54"/>
      <c r="G40" s="54"/>
    </row>
    <row r="41" spans="1:7" ht="19.5" customHeight="1">
      <c r="A41" s="55" t="s">
        <v>31</v>
      </c>
      <c r="B41" s="56"/>
      <c r="C41" s="56"/>
      <c r="D41" s="56"/>
      <c r="E41" s="56"/>
      <c r="F41" s="56"/>
      <c r="G41" s="57"/>
    </row>
    <row r="42" spans="1:7" ht="67.5" customHeight="1">
      <c r="A42" s="60" t="s">
        <v>41</v>
      </c>
      <c r="B42" s="61"/>
      <c r="C42" s="62">
        <f>C43+C47</f>
        <v>12897.7333</v>
      </c>
      <c r="D42" s="63"/>
      <c r="E42" s="20">
        <f>E43+E47</f>
        <v>1918.2539000000002</v>
      </c>
      <c r="F42" s="20">
        <f>F43+F47</f>
        <v>2981.30205</v>
      </c>
      <c r="G42" s="20">
        <f>G43+G47</f>
        <v>2304.9290499999997</v>
      </c>
    </row>
    <row r="43" spans="1:7" s="22" customFormat="1" ht="67.5" customHeight="1">
      <c r="A43" s="64" t="s">
        <v>42</v>
      </c>
      <c r="B43" s="65"/>
      <c r="C43" s="66">
        <f>SUM(C44:D46)</f>
        <v>12717.7273</v>
      </c>
      <c r="D43" s="67"/>
      <c r="E43" s="21">
        <f>SUM(E44:E46)</f>
        <v>1873.5069</v>
      </c>
      <c r="F43" s="21">
        <f>SUM(F44:F46)</f>
        <v>2936.04605</v>
      </c>
      <c r="G43" s="21">
        <f>SUM(G44:G46)</f>
        <v>2304.9290499999997</v>
      </c>
    </row>
    <row r="44" spans="1:7" ht="28.5" customHeight="1">
      <c r="A44" s="58" t="s">
        <v>43</v>
      </c>
      <c r="B44" s="59"/>
      <c r="C44" s="68">
        <f>E44+F44+G44+3324.224</f>
        <v>8255.33326</v>
      </c>
      <c r="D44" s="69"/>
      <c r="E44" s="23">
        <v>1180.234</v>
      </c>
      <c r="F44" s="23">
        <v>2130.78526</v>
      </c>
      <c r="G44" s="23">
        <v>1620.09</v>
      </c>
    </row>
    <row r="45" spans="1:7" ht="15" customHeight="1">
      <c r="A45" s="58" t="s">
        <v>44</v>
      </c>
      <c r="B45" s="59"/>
      <c r="C45" s="68">
        <f>E45+F45+G45+783.6753</f>
        <v>1273.0943</v>
      </c>
      <c r="D45" s="69"/>
      <c r="E45" s="23">
        <v>194.8239</v>
      </c>
      <c r="F45" s="23">
        <v>216.47705</v>
      </c>
      <c r="G45" s="23">
        <v>78.11805</v>
      </c>
    </row>
    <row r="46" spans="1:7" ht="15" customHeight="1">
      <c r="A46" s="58" t="s">
        <v>45</v>
      </c>
      <c r="B46" s="59"/>
      <c r="C46" s="68">
        <f>E46+F46+G46+1495.346</f>
        <v>3189.29974</v>
      </c>
      <c r="D46" s="69"/>
      <c r="E46" s="23">
        <v>498.449</v>
      </c>
      <c r="F46" s="23">
        <v>588.78374</v>
      </c>
      <c r="G46" s="23">
        <v>606.721</v>
      </c>
    </row>
    <row r="47" spans="1:7" s="22" customFormat="1" ht="68.25" customHeight="1">
      <c r="A47" s="64" t="s">
        <v>46</v>
      </c>
      <c r="B47" s="65"/>
      <c r="C47" s="66">
        <f>C48</f>
        <v>180.006</v>
      </c>
      <c r="D47" s="67"/>
      <c r="E47" s="21">
        <f>E48</f>
        <v>44.747</v>
      </c>
      <c r="F47" s="21">
        <f>F48</f>
        <v>45.256</v>
      </c>
      <c r="G47" s="21">
        <f>G48</f>
        <v>0</v>
      </c>
    </row>
    <row r="48" spans="1:7" ht="15" customHeight="1">
      <c r="A48" s="58" t="s">
        <v>35</v>
      </c>
      <c r="B48" s="59"/>
      <c r="C48" s="68">
        <f>E48+F48+G48+90.003</f>
        <v>180.006</v>
      </c>
      <c r="D48" s="69"/>
      <c r="E48" s="23">
        <v>44.747</v>
      </c>
      <c r="F48" s="23">
        <v>45.256</v>
      </c>
      <c r="G48" s="23">
        <v>0</v>
      </c>
    </row>
    <row r="49" spans="1:7" s="22" customFormat="1" ht="65.25" customHeight="1">
      <c r="A49" s="64" t="s">
        <v>47</v>
      </c>
      <c r="B49" s="65"/>
      <c r="C49" s="70">
        <f>SUM(C50:D57)</f>
        <v>510.67042000000004</v>
      </c>
      <c r="D49" s="71"/>
      <c r="E49" s="25">
        <f>SUM(E50:E57)</f>
        <v>24.904269999999997</v>
      </c>
      <c r="F49" s="25">
        <f>SUM(F50:F57)</f>
        <v>369.012</v>
      </c>
      <c r="G49" s="25">
        <f>SUM(G50:G57)</f>
        <v>60.945899999999995</v>
      </c>
    </row>
    <row r="50" spans="1:7" ht="27.75" customHeight="1">
      <c r="A50" s="58" t="s">
        <v>89</v>
      </c>
      <c r="B50" s="59"/>
      <c r="C50" s="68">
        <f>E50+F50+G50</f>
        <v>0</v>
      </c>
      <c r="D50" s="69"/>
      <c r="E50" s="23">
        <v>0</v>
      </c>
      <c r="F50" s="23">
        <v>0</v>
      </c>
      <c r="G50" s="23">
        <v>0</v>
      </c>
    </row>
    <row r="51" spans="1:7" ht="40.5" customHeight="1">
      <c r="A51" s="58" t="s">
        <v>97</v>
      </c>
      <c r="B51" s="59"/>
      <c r="C51" s="68">
        <f>E51+F51+G51</f>
        <v>0</v>
      </c>
      <c r="D51" s="69"/>
      <c r="E51" s="23">
        <v>0</v>
      </c>
      <c r="F51" s="23">
        <v>0</v>
      </c>
      <c r="G51" s="23">
        <v>0</v>
      </c>
    </row>
    <row r="52" spans="1:7" ht="19.5" customHeight="1">
      <c r="A52" s="58" t="s">
        <v>87</v>
      </c>
      <c r="B52" s="59"/>
      <c r="C52" s="68">
        <f>E52+F52+G52+45.135</f>
        <v>61.778999999999996</v>
      </c>
      <c r="D52" s="69"/>
      <c r="E52" s="23">
        <v>0</v>
      </c>
      <c r="F52" s="23">
        <v>15</v>
      </c>
      <c r="G52" s="23">
        <v>1.644</v>
      </c>
    </row>
    <row r="53" spans="1:7" ht="27.75" customHeight="1">
      <c r="A53" s="58" t="s">
        <v>88</v>
      </c>
      <c r="B53" s="59"/>
      <c r="C53" s="68">
        <f>E53+F53+G53+2.76675</f>
        <v>34.3682</v>
      </c>
      <c r="D53" s="69"/>
      <c r="E53" s="23">
        <v>6.45575</v>
      </c>
      <c r="F53" s="23">
        <v>0</v>
      </c>
      <c r="G53" s="23">
        <v>25.1457</v>
      </c>
    </row>
    <row r="54" spans="1:7" ht="24.75" customHeight="1">
      <c r="A54" s="58" t="s">
        <v>92</v>
      </c>
      <c r="B54" s="59"/>
      <c r="C54" s="68">
        <f>E54+F54+G54+7.9065</f>
        <v>60.51122</v>
      </c>
      <c r="D54" s="69"/>
      <c r="E54" s="23">
        <v>18.44852</v>
      </c>
      <c r="F54" s="23">
        <v>0</v>
      </c>
      <c r="G54" s="23">
        <v>34.1562</v>
      </c>
    </row>
    <row r="55" spans="1:7" ht="21.75" customHeight="1">
      <c r="A55" s="72" t="s">
        <v>21</v>
      </c>
      <c r="B55" s="73"/>
      <c r="C55" s="73"/>
      <c r="D55" s="73"/>
      <c r="E55" s="73"/>
      <c r="F55" s="73"/>
      <c r="G55" s="73"/>
    </row>
    <row r="56" spans="1:7" ht="25.5" customHeight="1">
      <c r="A56" s="90" t="s">
        <v>93</v>
      </c>
      <c r="B56" s="59"/>
      <c r="C56" s="68">
        <f>E56+F56+G56</f>
        <v>0</v>
      </c>
      <c r="D56" s="69"/>
      <c r="E56" s="23">
        <v>0</v>
      </c>
      <c r="F56" s="23">
        <v>0</v>
      </c>
      <c r="G56" s="23">
        <v>0</v>
      </c>
    </row>
    <row r="57" spans="1:7" ht="75.75" customHeight="1">
      <c r="A57" s="88" t="s">
        <v>94</v>
      </c>
      <c r="B57" s="89"/>
      <c r="C57" s="68">
        <f>E57+F57+G57</f>
        <v>354.012</v>
      </c>
      <c r="D57" s="69"/>
      <c r="E57" s="23">
        <v>0</v>
      </c>
      <c r="F57" s="23">
        <v>354.012</v>
      </c>
      <c r="G57" s="23">
        <v>0</v>
      </c>
    </row>
    <row r="58" spans="1:7" ht="21.75" customHeight="1">
      <c r="A58" s="55" t="s">
        <v>36</v>
      </c>
      <c r="B58" s="56"/>
      <c r="C58" s="56"/>
      <c r="D58" s="56"/>
      <c r="E58" s="56"/>
      <c r="F58" s="56"/>
      <c r="G58" s="57"/>
    </row>
    <row r="59" spans="1:7" s="26" customFormat="1" ht="66" customHeight="1">
      <c r="A59" s="60" t="s">
        <v>41</v>
      </c>
      <c r="B59" s="61"/>
      <c r="C59" s="62">
        <f>C60+C64</f>
        <v>10966.0212</v>
      </c>
      <c r="D59" s="63"/>
      <c r="E59" s="20">
        <f>E60+E64</f>
        <v>1998.0075199999999</v>
      </c>
      <c r="F59" s="20">
        <f>F60+F64</f>
        <v>1758.7814700000001</v>
      </c>
      <c r="G59" s="20">
        <f>G60+G64</f>
        <v>2773.0663</v>
      </c>
    </row>
    <row r="60" spans="1:7" ht="66.75" customHeight="1">
      <c r="A60" s="64" t="s">
        <v>42</v>
      </c>
      <c r="B60" s="65"/>
      <c r="C60" s="66">
        <f>SUM(C61:D63)</f>
        <v>10786.0152</v>
      </c>
      <c r="D60" s="67"/>
      <c r="E60" s="21">
        <f>SUM(E61:E63)</f>
        <v>1949.5150199999998</v>
      </c>
      <c r="F60" s="21">
        <f>SUM(F61:F63)</f>
        <v>1717.27097</v>
      </c>
      <c r="G60" s="21">
        <f>SUM(G61:G63)</f>
        <v>2773.0663</v>
      </c>
    </row>
    <row r="61" spans="1:7" ht="25.5" customHeight="1">
      <c r="A61" s="58" t="s">
        <v>43</v>
      </c>
      <c r="B61" s="59"/>
      <c r="C61" s="68">
        <f>E61+F61+G61+2549.58283</f>
        <v>6640.6367</v>
      </c>
      <c r="D61" s="69"/>
      <c r="E61" s="23">
        <v>1170.53</v>
      </c>
      <c r="F61" s="23">
        <v>1297.38787</v>
      </c>
      <c r="G61" s="23">
        <v>1623.136</v>
      </c>
    </row>
    <row r="62" spans="1:7" ht="14.25" customHeight="1">
      <c r="A62" s="58" t="s">
        <v>44</v>
      </c>
      <c r="B62" s="59"/>
      <c r="C62" s="68">
        <f>E62+F62+G62+618.02991</f>
        <v>1226.9612</v>
      </c>
      <c r="D62" s="69"/>
      <c r="E62" s="23">
        <v>308.81219</v>
      </c>
      <c r="F62" s="23">
        <v>83.6831</v>
      </c>
      <c r="G62" s="23">
        <v>216.436</v>
      </c>
    </row>
    <row r="63" spans="1:7" ht="14.25" customHeight="1">
      <c r="A63" s="58" t="s">
        <v>45</v>
      </c>
      <c r="B63" s="59"/>
      <c r="C63" s="68">
        <f>E63+F63+G63+1178.55017</f>
        <v>2918.4173</v>
      </c>
      <c r="D63" s="69"/>
      <c r="E63" s="23">
        <v>470.17283</v>
      </c>
      <c r="F63" s="23">
        <v>336.2</v>
      </c>
      <c r="G63" s="23">
        <v>933.4943</v>
      </c>
    </row>
    <row r="64" spans="1:7" ht="63.75" customHeight="1">
      <c r="A64" s="64" t="s">
        <v>46</v>
      </c>
      <c r="B64" s="65"/>
      <c r="C64" s="66">
        <f>C65</f>
        <v>180.006</v>
      </c>
      <c r="D64" s="67"/>
      <c r="E64" s="21">
        <f>E65</f>
        <v>48.4925</v>
      </c>
      <c r="F64" s="21">
        <f>F65</f>
        <v>41.5105</v>
      </c>
      <c r="G64" s="21">
        <f>G65</f>
        <v>0</v>
      </c>
    </row>
    <row r="65" spans="1:7" ht="12.75">
      <c r="A65" s="58" t="s">
        <v>35</v>
      </c>
      <c r="B65" s="59"/>
      <c r="C65" s="68">
        <f>E65+F65+G65+90.003</f>
        <v>180.006</v>
      </c>
      <c r="D65" s="69"/>
      <c r="E65" s="23">
        <v>48.4925</v>
      </c>
      <c r="F65" s="23">
        <v>41.5105</v>
      </c>
      <c r="G65" s="23">
        <v>0</v>
      </c>
    </row>
    <row r="66" spans="1:7" ht="63" customHeight="1">
      <c r="A66" s="64" t="s">
        <v>47</v>
      </c>
      <c r="B66" s="65"/>
      <c r="C66" s="70">
        <f>SUM(C67:D74)</f>
        <v>514.6582000000001</v>
      </c>
      <c r="D66" s="71"/>
      <c r="E66" s="25">
        <f>SUM(E67:E74)</f>
        <v>40.855000000000004</v>
      </c>
      <c r="F66" s="25">
        <f>SUM(F67:F74)</f>
        <v>354.012</v>
      </c>
      <c r="G66" s="25">
        <f>SUM(G67:G74)</f>
        <v>104.7462</v>
      </c>
    </row>
    <row r="67" spans="1:7" ht="27.75" customHeight="1">
      <c r="A67" s="58" t="str">
        <f>A50</f>
        <v>Мероприятия по выполнению наказов избирателей, поступивших депутатам Пензенской городской Думы по учреждениям образования</v>
      </c>
      <c r="B67" s="59"/>
      <c r="C67" s="68">
        <f>E67+F67+G67</f>
        <v>0</v>
      </c>
      <c r="D67" s="69"/>
      <c r="E67" s="23">
        <v>0</v>
      </c>
      <c r="F67" s="23">
        <v>0</v>
      </c>
      <c r="G67" s="23">
        <v>0</v>
      </c>
    </row>
    <row r="68" spans="1:7" ht="40.5" customHeight="1">
      <c r="A68" s="58" t="s">
        <v>97</v>
      </c>
      <c r="B68" s="59"/>
      <c r="C68" s="68">
        <f>E68+F68+G68</f>
        <v>0</v>
      </c>
      <c r="D68" s="69"/>
      <c r="E68" s="23">
        <v>0</v>
      </c>
      <c r="F68" s="23">
        <v>0</v>
      </c>
      <c r="G68" s="23">
        <v>0</v>
      </c>
    </row>
    <row r="69" spans="1:7" ht="14.25" customHeight="1">
      <c r="A69" s="58" t="str">
        <f>A52</f>
        <v>Обеспечение обучающихся 1-11 классов горячим питанием </v>
      </c>
      <c r="B69" s="59"/>
      <c r="C69" s="68">
        <f>E69+F69+G69+15.045</f>
        <v>100.135</v>
      </c>
      <c r="D69" s="69"/>
      <c r="E69" s="23">
        <v>14.5</v>
      </c>
      <c r="F69" s="23">
        <v>0</v>
      </c>
      <c r="G69" s="23">
        <v>70.59</v>
      </c>
    </row>
    <row r="70" spans="1:7" ht="28.5" customHeight="1">
      <c r="A70" s="58" t="str">
        <f>A53</f>
        <v>Организация питания детей в оздоровительных лагерях с дневным пребыванием детей в каникулярное время</v>
      </c>
      <c r="B70" s="59"/>
      <c r="C70" s="68">
        <f>E70+F70+G70</f>
        <v>0</v>
      </c>
      <c r="D70" s="69"/>
      <c r="E70" s="23">
        <v>0</v>
      </c>
      <c r="F70" s="23">
        <v>0</v>
      </c>
      <c r="G70" s="23">
        <v>0</v>
      </c>
    </row>
    <row r="71" spans="1:7" ht="27.75" customHeight="1">
      <c r="A71" s="58" t="str">
        <f>A54</f>
        <v>Организация отдыха детей в оздоровительных лагерях с дневным пребыванием в каникулярное время</v>
      </c>
      <c r="B71" s="59"/>
      <c r="C71" s="68">
        <f>E71+F71+G71</f>
        <v>60.5112</v>
      </c>
      <c r="D71" s="69"/>
      <c r="E71" s="23">
        <v>26.355</v>
      </c>
      <c r="F71" s="23">
        <v>0</v>
      </c>
      <c r="G71" s="23">
        <v>34.1562</v>
      </c>
    </row>
    <row r="72" spans="1:7" ht="15" customHeight="1">
      <c r="A72" s="72" t="s">
        <v>21</v>
      </c>
      <c r="B72" s="73"/>
      <c r="C72" s="73"/>
      <c r="D72" s="73"/>
      <c r="E72" s="73"/>
      <c r="F72" s="73"/>
      <c r="G72" s="73"/>
    </row>
    <row r="73" spans="1:7" ht="25.5" customHeight="1">
      <c r="A73" s="90" t="str">
        <f>A56</f>
        <v>  Мероприятия по выполнению наказов избирателей, поступивших депутатам Пензенской городской Думы</v>
      </c>
      <c r="B73" s="59"/>
      <c r="C73" s="68">
        <f>E73+F73+G73</f>
        <v>0</v>
      </c>
      <c r="D73" s="69"/>
      <c r="E73" s="23">
        <v>0</v>
      </c>
      <c r="F73" s="23">
        <v>0</v>
      </c>
      <c r="G73" s="23">
        <v>0</v>
      </c>
    </row>
    <row r="74" spans="1:7" ht="79.5" customHeight="1">
      <c r="A74" s="88" t="str">
        <f>A57</f>
        <v>Ведомственная целевая программа города Пензы "Совершенствование организации питания детей в общеобразовательных учреждениях (в том числе пришкольных лагерях с дневным пребыванием) и учреждениях дошкольного образования, в отношении которых функции и полномочия учредителя осуществляет Управление образования города Пензы, на 2014-2016 годы"</v>
      </c>
      <c r="B74" s="89"/>
      <c r="C74" s="68">
        <f>E74+F74+G74</f>
        <v>354.012</v>
      </c>
      <c r="D74" s="69"/>
      <c r="E74" s="23">
        <v>0</v>
      </c>
      <c r="F74" s="23">
        <v>354.012</v>
      </c>
      <c r="G74" s="23">
        <v>0</v>
      </c>
    </row>
    <row r="76" spans="5:7" ht="12.75">
      <c r="E76" s="24"/>
      <c r="F76" s="24"/>
      <c r="G76" s="24"/>
    </row>
    <row r="77" spans="1:7" ht="15">
      <c r="A77" s="15" t="s">
        <v>48</v>
      </c>
      <c r="B77" s="15"/>
      <c r="C77" s="15"/>
      <c r="D77" s="27"/>
      <c r="E77" s="15"/>
      <c r="F77" s="15"/>
      <c r="G77" s="27"/>
    </row>
    <row r="78" spans="1:7" ht="15" hidden="1">
      <c r="A78" s="15"/>
      <c r="B78" s="15"/>
      <c r="C78" s="15"/>
      <c r="D78" s="27"/>
      <c r="E78" s="15"/>
      <c r="F78" s="15"/>
      <c r="G78" s="27"/>
    </row>
    <row r="79" spans="1:7" ht="15">
      <c r="A79" s="15" t="s">
        <v>49</v>
      </c>
      <c r="B79" s="15"/>
      <c r="C79" s="15"/>
      <c r="D79" s="15"/>
      <c r="E79" s="15"/>
      <c r="F79" s="15"/>
      <c r="G79" s="27"/>
    </row>
    <row r="80" s="4" customFormat="1" ht="15.75" customHeight="1">
      <c r="E80" s="28"/>
    </row>
    <row r="81" spans="1:6" s="4" customFormat="1" ht="40.5" customHeight="1">
      <c r="A81" s="54" t="s">
        <v>50</v>
      </c>
      <c r="B81" s="54" t="s">
        <v>15</v>
      </c>
      <c r="C81" s="74" t="s">
        <v>51</v>
      </c>
      <c r="D81" s="75"/>
      <c r="E81" s="78" t="s">
        <v>52</v>
      </c>
      <c r="F81" s="78"/>
    </row>
    <row r="82" spans="1:7" ht="12.75">
      <c r="A82" s="54"/>
      <c r="B82" s="54"/>
      <c r="C82" s="76"/>
      <c r="D82" s="77"/>
      <c r="E82" s="78"/>
      <c r="F82" s="78"/>
      <c r="G82" s="4"/>
    </row>
    <row r="83" spans="1:7" ht="12.75">
      <c r="A83" s="29"/>
      <c r="B83" s="1" t="s">
        <v>53</v>
      </c>
      <c r="C83" s="55" t="s">
        <v>53</v>
      </c>
      <c r="D83" s="57"/>
      <c r="E83" s="79"/>
      <c r="F83" s="79"/>
      <c r="G83" s="4"/>
    </row>
    <row r="84" spans="1:7" ht="12.75">
      <c r="A84" s="29"/>
      <c r="B84" s="1"/>
      <c r="C84" s="55"/>
      <c r="D84" s="57"/>
      <c r="E84" s="79"/>
      <c r="F84" s="79"/>
      <c r="G84" s="4"/>
    </row>
    <row r="85" spans="1:7" s="15" customFormat="1" ht="15">
      <c r="A85" s="29"/>
      <c r="B85" s="1"/>
      <c r="C85" s="55"/>
      <c r="D85" s="57"/>
      <c r="E85" s="79"/>
      <c r="F85" s="79"/>
      <c r="G85" s="4"/>
    </row>
    <row r="86" ht="15">
      <c r="E86" s="30"/>
    </row>
    <row r="87" spans="1:7" s="4" customFormat="1" ht="15">
      <c r="A87" s="6"/>
      <c r="B87" s="6"/>
      <c r="C87" s="6"/>
      <c r="D87" s="6"/>
      <c r="E87" s="30"/>
      <c r="F87" s="6"/>
      <c r="G87" s="6"/>
    </row>
    <row r="88" spans="1:7" s="4" customFormat="1" ht="42" customHeight="1">
      <c r="A88" s="15" t="s">
        <v>54</v>
      </c>
      <c r="B88" s="15"/>
      <c r="C88" s="15"/>
      <c r="D88" s="15"/>
      <c r="E88" s="28"/>
      <c r="F88" s="15"/>
      <c r="G88" s="15"/>
    </row>
    <row r="89" ht="15">
      <c r="E89" s="30"/>
    </row>
    <row r="90" spans="1:7" s="37" customFormat="1" ht="13.5" customHeight="1">
      <c r="A90" s="54" t="s">
        <v>50</v>
      </c>
      <c r="B90" s="54" t="s">
        <v>15</v>
      </c>
      <c r="C90" s="74" t="s">
        <v>55</v>
      </c>
      <c r="D90" s="75"/>
      <c r="E90" s="78" t="s">
        <v>56</v>
      </c>
      <c r="F90" s="78"/>
      <c r="G90" s="6"/>
    </row>
    <row r="91" spans="1:7" s="37" customFormat="1" ht="15">
      <c r="A91" s="54"/>
      <c r="B91" s="54"/>
      <c r="C91" s="76"/>
      <c r="D91" s="77"/>
      <c r="E91" s="78"/>
      <c r="F91" s="78"/>
      <c r="G91" s="6"/>
    </row>
    <row r="92" spans="1:7" s="4" customFormat="1" ht="12.75">
      <c r="A92" s="29"/>
      <c r="B92" s="1" t="s">
        <v>53</v>
      </c>
      <c r="C92" s="55" t="s">
        <v>53</v>
      </c>
      <c r="D92" s="57"/>
      <c r="E92" s="79"/>
      <c r="F92" s="79"/>
      <c r="G92" s="6"/>
    </row>
    <row r="93" spans="1:7" s="4" customFormat="1" ht="12.75">
      <c r="A93" s="29"/>
      <c r="B93" s="1"/>
      <c r="C93" s="55"/>
      <c r="D93" s="57"/>
      <c r="E93" s="79"/>
      <c r="F93" s="79"/>
      <c r="G93" s="6"/>
    </row>
    <row r="94" spans="1:7" s="31" customFormat="1" ht="17.25" customHeight="1">
      <c r="A94" s="29"/>
      <c r="B94" s="1"/>
      <c r="C94" s="55"/>
      <c r="D94" s="57"/>
      <c r="E94" s="79"/>
      <c r="F94" s="79"/>
      <c r="G94" s="6"/>
    </row>
    <row r="95" ht="15">
      <c r="E95" s="30"/>
    </row>
    <row r="96" ht="15">
      <c r="E96" s="30"/>
    </row>
    <row r="97" spans="1:7" ht="17.25" customHeight="1">
      <c r="A97" s="15" t="s">
        <v>57</v>
      </c>
      <c r="B97" s="15"/>
      <c r="C97" s="31"/>
      <c r="D97" s="31"/>
      <c r="E97" s="30"/>
      <c r="F97" s="31"/>
      <c r="G97" s="31"/>
    </row>
    <row r="98" ht="17.25" customHeight="1">
      <c r="E98" s="30"/>
    </row>
    <row r="99" spans="1:7" ht="12.75">
      <c r="A99" s="54" t="s">
        <v>50</v>
      </c>
      <c r="B99" s="54" t="s">
        <v>58</v>
      </c>
      <c r="C99" s="54" t="s">
        <v>13</v>
      </c>
      <c r="D99" s="54" t="s">
        <v>10</v>
      </c>
      <c r="E99" s="78" t="s">
        <v>11</v>
      </c>
      <c r="F99" s="80" t="s">
        <v>59</v>
      </c>
      <c r="G99" s="4"/>
    </row>
    <row r="100" spans="1:7" ht="12.75" hidden="1">
      <c r="A100" s="54"/>
      <c r="B100" s="54"/>
      <c r="C100" s="54"/>
      <c r="D100" s="54"/>
      <c r="E100" s="78"/>
      <c r="F100" s="80"/>
      <c r="G100" s="4"/>
    </row>
    <row r="101" spans="1:7" ht="12.75">
      <c r="A101" s="29">
        <v>1</v>
      </c>
      <c r="B101" s="5" t="s">
        <v>60</v>
      </c>
      <c r="C101" s="3"/>
      <c r="D101" s="32" t="s">
        <v>20</v>
      </c>
      <c r="E101" s="32" t="s">
        <v>20</v>
      </c>
      <c r="F101" s="29" t="s">
        <v>86</v>
      </c>
      <c r="G101" s="4"/>
    </row>
    <row r="102" spans="1:7" s="4" customFormat="1" ht="36" customHeight="1">
      <c r="A102" s="29">
        <v>2</v>
      </c>
      <c r="B102" s="2" t="s">
        <v>61</v>
      </c>
      <c r="C102" s="3"/>
      <c r="D102" s="29" t="s">
        <v>62</v>
      </c>
      <c r="E102" s="29" t="s">
        <v>62</v>
      </c>
      <c r="F102" s="29">
        <v>86</v>
      </c>
      <c r="G102" s="6"/>
    </row>
    <row r="103" spans="1:6" ht="38.25">
      <c r="A103" s="29">
        <v>3</v>
      </c>
      <c r="B103" s="2" t="s">
        <v>63</v>
      </c>
      <c r="C103" s="3"/>
      <c r="D103" s="29" t="s">
        <v>20</v>
      </c>
      <c r="E103" s="29" t="s">
        <v>20</v>
      </c>
      <c r="F103" s="29" t="s">
        <v>53</v>
      </c>
    </row>
    <row r="104" spans="1:6" ht="25.5">
      <c r="A104" s="29">
        <v>4</v>
      </c>
      <c r="B104" s="2" t="s">
        <v>64</v>
      </c>
      <c r="C104" s="3"/>
      <c r="D104" s="29" t="s">
        <v>20</v>
      </c>
      <c r="E104" s="29" t="s">
        <v>20</v>
      </c>
      <c r="F104" s="29" t="s">
        <v>53</v>
      </c>
    </row>
    <row r="105" spans="1:6" ht="27.75" customHeight="1">
      <c r="A105" s="29">
        <v>7</v>
      </c>
      <c r="B105" s="2" t="s">
        <v>65</v>
      </c>
      <c r="C105" s="33"/>
      <c r="D105" s="19"/>
      <c r="E105" s="19"/>
      <c r="F105" s="29">
        <v>25.81</v>
      </c>
    </row>
    <row r="106" spans="1:6" ht="15.75" customHeight="1">
      <c r="A106" s="29">
        <v>5</v>
      </c>
      <c r="B106" s="2" t="s">
        <v>66</v>
      </c>
      <c r="C106" s="3"/>
      <c r="D106" s="32" t="s">
        <v>67</v>
      </c>
      <c r="E106" s="32" t="s">
        <v>67</v>
      </c>
      <c r="F106" s="29">
        <v>100</v>
      </c>
    </row>
    <row r="107" spans="1:7" ht="25.5">
      <c r="A107" s="29">
        <v>6</v>
      </c>
      <c r="B107" s="1" t="s">
        <v>68</v>
      </c>
      <c r="C107" s="3"/>
      <c r="D107" s="29" t="s">
        <v>69</v>
      </c>
      <c r="E107" s="29" t="s">
        <v>69</v>
      </c>
      <c r="F107" s="29">
        <v>31</v>
      </c>
      <c r="G107" s="4"/>
    </row>
    <row r="108" spans="1:7" ht="38.25">
      <c r="A108" s="29">
        <v>7</v>
      </c>
      <c r="B108" s="1" t="s">
        <v>70</v>
      </c>
      <c r="C108" s="3"/>
      <c r="D108" s="17" t="s">
        <v>71</v>
      </c>
      <c r="E108" s="17" t="s">
        <v>71</v>
      </c>
      <c r="F108" s="29">
        <v>1</v>
      </c>
      <c r="G108" s="4"/>
    </row>
    <row r="109" spans="1:7" s="15" customFormat="1" ht="27.75" customHeight="1">
      <c r="A109" s="34"/>
      <c r="B109" s="35"/>
      <c r="C109" s="36"/>
      <c r="D109" s="36"/>
      <c r="E109" s="36"/>
      <c r="F109" s="6"/>
      <c r="G109" s="6"/>
    </row>
    <row r="110" spans="1:5" ht="12.75">
      <c r="A110" s="34"/>
      <c r="B110" s="35"/>
      <c r="C110" s="36"/>
      <c r="D110" s="36"/>
      <c r="E110" s="36"/>
    </row>
    <row r="111" spans="1:5" ht="12.75">
      <c r="A111" s="34"/>
      <c r="B111" s="35"/>
      <c r="C111" s="36"/>
      <c r="D111" s="36"/>
      <c r="E111" s="36"/>
    </row>
    <row r="112" spans="1:7" ht="16.5" customHeight="1">
      <c r="A112" s="15" t="s">
        <v>72</v>
      </c>
      <c r="B112" s="15"/>
      <c r="C112" s="15"/>
      <c r="D112" s="15"/>
      <c r="E112" s="15"/>
      <c r="F112" s="15"/>
      <c r="G112" s="15"/>
    </row>
    <row r="113" ht="15.75" customHeight="1"/>
    <row r="114" spans="1:7" ht="51">
      <c r="A114" s="81" t="s">
        <v>73</v>
      </c>
      <c r="B114" s="81"/>
      <c r="C114" s="17" t="s">
        <v>14</v>
      </c>
      <c r="D114" s="52" t="s">
        <v>74</v>
      </c>
      <c r="E114" s="53"/>
      <c r="F114" s="17" t="s">
        <v>75</v>
      </c>
      <c r="G114" s="4"/>
    </row>
    <row r="115" spans="1:7" ht="42" customHeight="1">
      <c r="A115" s="82" t="s">
        <v>19</v>
      </c>
      <c r="B115" s="82"/>
      <c r="C115" s="17" t="s">
        <v>95</v>
      </c>
      <c r="D115" s="83">
        <f>C59+C66</f>
        <v>11480.679399999999</v>
      </c>
      <c r="E115" s="84"/>
      <c r="F115" s="29">
        <f>D31</f>
        <v>698</v>
      </c>
      <c r="G115" s="4"/>
    </row>
    <row r="116" ht="12.75">
      <c r="E116" s="50"/>
    </row>
    <row r="117" spans="1:7" ht="15.75" thickBot="1">
      <c r="A117" s="37"/>
      <c r="B117" s="37"/>
      <c r="C117" s="37"/>
      <c r="D117" s="37"/>
      <c r="E117" s="37"/>
      <c r="F117" s="37"/>
      <c r="G117" s="37"/>
    </row>
    <row r="118" spans="1:7" ht="15">
      <c r="A118" s="38" t="s">
        <v>12</v>
      </c>
      <c r="B118" s="39" t="s">
        <v>76</v>
      </c>
      <c r="C118" s="37"/>
      <c r="D118" s="37"/>
      <c r="E118" s="37"/>
      <c r="F118" s="37"/>
      <c r="G118" s="37"/>
    </row>
    <row r="119" s="4" customFormat="1" ht="15">
      <c r="A119" s="15" t="s">
        <v>77</v>
      </c>
    </row>
    <row r="120" s="4" customFormat="1" ht="15">
      <c r="A120" s="15"/>
    </row>
    <row r="121" spans="1:7" s="4" customFormat="1" ht="15">
      <c r="A121" s="85" t="s">
        <v>78</v>
      </c>
      <c r="B121" s="85"/>
      <c r="C121" s="85"/>
      <c r="D121" s="85"/>
      <c r="E121" s="85"/>
      <c r="F121" s="85"/>
      <c r="G121" s="31"/>
    </row>
    <row r="122" ht="21" customHeight="1"/>
    <row r="123" spans="1:6" ht="16.5" customHeight="1">
      <c r="A123" s="46" t="s">
        <v>83</v>
      </c>
      <c r="B123" s="40"/>
      <c r="C123" s="40"/>
      <c r="D123" s="40"/>
      <c r="E123" s="40"/>
      <c r="F123" s="40"/>
    </row>
    <row r="124" spans="1:6" ht="12.75" customHeight="1">
      <c r="A124" s="41"/>
      <c r="B124" s="41"/>
      <c r="C124" s="41"/>
      <c r="D124" s="41"/>
      <c r="E124" s="41"/>
      <c r="F124" s="41"/>
    </row>
    <row r="125" spans="1:6" ht="12.75" customHeight="1">
      <c r="A125" s="41"/>
      <c r="B125" s="41"/>
      <c r="C125" s="41"/>
      <c r="D125" s="41"/>
      <c r="E125" s="41"/>
      <c r="F125" s="41"/>
    </row>
    <row r="126" spans="1:6" ht="12.75" customHeight="1">
      <c r="A126" s="36"/>
      <c r="B126" s="36"/>
      <c r="C126" s="36"/>
      <c r="D126" s="36"/>
      <c r="E126" s="36"/>
      <c r="F126" s="36"/>
    </row>
    <row r="127" ht="12" customHeight="1"/>
    <row r="128" ht="12" customHeight="1"/>
    <row r="129" spans="1:7" ht="13.5" customHeight="1">
      <c r="A129" s="85" t="s">
        <v>79</v>
      </c>
      <c r="B129" s="85"/>
      <c r="C129" s="85"/>
      <c r="D129" s="85"/>
      <c r="E129" s="85"/>
      <c r="F129" s="85"/>
      <c r="G129" s="4"/>
    </row>
    <row r="131" spans="1:6" ht="12.75">
      <c r="A131" s="46" t="s">
        <v>84</v>
      </c>
      <c r="B131" s="40"/>
      <c r="C131" s="40"/>
      <c r="D131" s="40"/>
      <c r="E131" s="40"/>
      <c r="F131" s="40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5" ht="12.75">
      <c r="A134" s="36"/>
      <c r="B134" s="36"/>
      <c r="C134" s="36"/>
      <c r="D134" s="36"/>
      <c r="E134" s="36"/>
    </row>
    <row r="136" spans="1:7" ht="15">
      <c r="A136" s="15" t="s">
        <v>80</v>
      </c>
      <c r="B136" s="15"/>
      <c r="C136" s="15"/>
      <c r="D136" s="15"/>
      <c r="E136" s="15"/>
      <c r="F136" s="15"/>
      <c r="G136" s="15"/>
    </row>
    <row r="138" spans="1:6" ht="12.75">
      <c r="A138" s="49" t="s">
        <v>85</v>
      </c>
      <c r="B138" s="42"/>
      <c r="C138" s="42"/>
      <c r="D138" s="42"/>
      <c r="E138" s="42"/>
      <c r="F138" s="40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5" ht="12.75">
      <c r="A141" s="36"/>
      <c r="B141" s="36"/>
      <c r="C141" s="36"/>
      <c r="D141" s="36"/>
      <c r="E141" s="36"/>
    </row>
    <row r="142" spans="1:5" ht="12.75">
      <c r="A142" s="36"/>
      <c r="B142" s="36"/>
      <c r="C142" s="36"/>
      <c r="D142" s="36"/>
      <c r="E142" s="36"/>
    </row>
    <row r="143" spans="1:5" ht="12.75">
      <c r="A143" s="36"/>
      <c r="B143" s="36"/>
      <c r="C143" s="36"/>
      <c r="D143" s="36"/>
      <c r="E143" s="36"/>
    </row>
    <row r="146" spans="1:7" ht="16.5">
      <c r="A146" s="86" t="s">
        <v>82</v>
      </c>
      <c r="B146" s="86"/>
      <c r="C146" s="87" t="s">
        <v>81</v>
      </c>
      <c r="D146" s="87"/>
      <c r="E146" s="87"/>
      <c r="F146" s="4" t="s">
        <v>17</v>
      </c>
      <c r="G146" s="4"/>
    </row>
    <row r="147" spans="1:7" ht="16.5">
      <c r="A147" s="43"/>
      <c r="B147" s="44"/>
      <c r="C147" s="44"/>
      <c r="D147" s="44"/>
      <c r="E147" s="4"/>
      <c r="F147" s="4"/>
      <c r="G147" s="4"/>
    </row>
    <row r="148" spans="1:7" ht="16.5">
      <c r="A148" s="43"/>
      <c r="B148" s="16" t="s">
        <v>15</v>
      </c>
      <c r="C148" s="45">
        <v>42186</v>
      </c>
      <c r="D148" s="16" t="s">
        <v>16</v>
      </c>
      <c r="E148" s="46"/>
      <c r="F148" s="4"/>
      <c r="G148" s="4"/>
    </row>
    <row r="149" spans="1:3" ht="16.5">
      <c r="A149" s="47"/>
      <c r="B149" s="48"/>
      <c r="C149" s="48"/>
    </row>
    <row r="150" spans="1:3" ht="16.5">
      <c r="A150" s="47"/>
      <c r="B150" s="48"/>
      <c r="C150" s="48"/>
    </row>
    <row r="151" spans="2:3" ht="15">
      <c r="B151" s="48"/>
      <c r="C151" s="48"/>
    </row>
    <row r="152" spans="2:3" ht="15">
      <c r="B152" s="48"/>
      <c r="C152" s="48"/>
    </row>
    <row r="153" spans="2:3" ht="15">
      <c r="B153" s="48"/>
      <c r="C153" s="48"/>
    </row>
    <row r="154" spans="2:3" ht="15">
      <c r="B154" s="48"/>
      <c r="C154" s="48"/>
    </row>
    <row r="155" ht="15">
      <c r="C155" s="48"/>
    </row>
    <row r="156" ht="15">
      <c r="C156" s="48"/>
    </row>
  </sheetData>
  <sheetProtection/>
  <mergeCells count="115"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A64:B64"/>
    <mergeCell ref="C64:D64"/>
    <mergeCell ref="A65:B65"/>
    <mergeCell ref="C65:D65"/>
    <mergeCell ref="A62:B62"/>
    <mergeCell ref="A60:B60"/>
    <mergeCell ref="C60:D60"/>
    <mergeCell ref="A61:B61"/>
    <mergeCell ref="C61:D61"/>
    <mergeCell ref="C62:D62"/>
    <mergeCell ref="A63:B63"/>
    <mergeCell ref="C63:D63"/>
    <mergeCell ref="C74:D74"/>
    <mergeCell ref="A56:B56"/>
    <mergeCell ref="A58:G58"/>
    <mergeCell ref="C68:D68"/>
    <mergeCell ref="A59:B59"/>
    <mergeCell ref="C59:D59"/>
    <mergeCell ref="A146:B146"/>
    <mergeCell ref="C146:E146"/>
    <mergeCell ref="A57:B57"/>
    <mergeCell ref="A72:G72"/>
    <mergeCell ref="A73:B73"/>
    <mergeCell ref="C73:D73"/>
    <mergeCell ref="A74:B74"/>
    <mergeCell ref="A114:B114"/>
    <mergeCell ref="D114:E114"/>
    <mergeCell ref="A115:B115"/>
    <mergeCell ref="D115:E115"/>
    <mergeCell ref="A121:F121"/>
    <mergeCell ref="A129:F129"/>
    <mergeCell ref="A99:A100"/>
    <mergeCell ref="B99:B100"/>
    <mergeCell ref="C99:C100"/>
    <mergeCell ref="D99:D100"/>
    <mergeCell ref="E99:E100"/>
    <mergeCell ref="F99:F100"/>
    <mergeCell ref="C92:D92"/>
    <mergeCell ref="E92:F92"/>
    <mergeCell ref="C93:D93"/>
    <mergeCell ref="E93:F93"/>
    <mergeCell ref="C94:D94"/>
    <mergeCell ref="E94:F94"/>
    <mergeCell ref="C84:D84"/>
    <mergeCell ref="E84:F84"/>
    <mergeCell ref="C85:D85"/>
    <mergeCell ref="E85:F85"/>
    <mergeCell ref="A90:A91"/>
    <mergeCell ref="B90:B91"/>
    <mergeCell ref="C90:D91"/>
    <mergeCell ref="E90:F91"/>
    <mergeCell ref="A81:A82"/>
    <mergeCell ref="B81:B82"/>
    <mergeCell ref="C81:D82"/>
    <mergeCell ref="E81:F82"/>
    <mergeCell ref="C83:D83"/>
    <mergeCell ref="E83:F83"/>
    <mergeCell ref="A53:B53"/>
    <mergeCell ref="C57:D57"/>
    <mergeCell ref="C56:D56"/>
    <mergeCell ref="A55:G55"/>
    <mergeCell ref="C52:D52"/>
    <mergeCell ref="A51:B51"/>
    <mergeCell ref="C53:D53"/>
    <mergeCell ref="A52:B52"/>
    <mergeCell ref="C54:D54"/>
    <mergeCell ref="A54:B54"/>
    <mergeCell ref="C51:D51"/>
    <mergeCell ref="A50:B50"/>
    <mergeCell ref="C50:D50"/>
    <mergeCell ref="A47:B47"/>
    <mergeCell ref="C47:D47"/>
    <mergeCell ref="A48:B48"/>
    <mergeCell ref="C48:D48"/>
    <mergeCell ref="A49:B49"/>
    <mergeCell ref="C49:D49"/>
    <mergeCell ref="A45:B45"/>
    <mergeCell ref="C45:D45"/>
    <mergeCell ref="A46:B46"/>
    <mergeCell ref="C46:D46"/>
    <mergeCell ref="A42:B42"/>
    <mergeCell ref="C42:D42"/>
    <mergeCell ref="A43:B43"/>
    <mergeCell ref="C43:D43"/>
    <mergeCell ref="A44:B44"/>
    <mergeCell ref="C44:D44"/>
    <mergeCell ref="A33:B33"/>
    <mergeCell ref="A34:B34"/>
    <mergeCell ref="A40:B40"/>
    <mergeCell ref="C40:D40"/>
    <mergeCell ref="E40:G40"/>
    <mergeCell ref="A41:G41"/>
    <mergeCell ref="A27:B27"/>
    <mergeCell ref="A28:B28"/>
    <mergeCell ref="A29:B29"/>
    <mergeCell ref="A30:G30"/>
    <mergeCell ref="A31:B31"/>
    <mergeCell ref="A32:B32"/>
    <mergeCell ref="A13:G13"/>
    <mergeCell ref="A14:G14"/>
    <mergeCell ref="A24:B24"/>
    <mergeCell ref="E24:G24"/>
    <mergeCell ref="A25:G25"/>
    <mergeCell ref="A26:B26"/>
  </mergeCells>
  <printOptions/>
  <pageMargins left="0.57" right="0.2362204724409449" top="0.1968503937007874" bottom="0.1968503937007874" header="0.15748031496062992" footer="0.1968503937007874"/>
  <pageSetup horizontalDpi="600" verticalDpi="600" orientation="landscape" paperSize="9" scale="88" r:id="rId1"/>
  <rowBreaks count="4" manualBreakCount="4">
    <brk id="34" max="6" man="1"/>
    <brk id="74" max="6" man="1"/>
    <brk id="109" max="6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smetanina</dc:creator>
  <cp:keywords/>
  <dc:description/>
  <cp:lastModifiedBy>Admin</cp:lastModifiedBy>
  <cp:lastPrinted>2015-09-25T08:48:57Z</cp:lastPrinted>
  <dcterms:created xsi:type="dcterms:W3CDTF">2011-03-15T07:37:35Z</dcterms:created>
  <dcterms:modified xsi:type="dcterms:W3CDTF">2015-11-30T05:57:40Z</dcterms:modified>
  <cp:category/>
  <cp:version/>
  <cp:contentType/>
  <cp:contentStatus/>
</cp:coreProperties>
</file>