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tabRatio="713" activeTab="0"/>
  </bookViews>
  <sheets>
    <sheet name="мун.задание" sheetId="1" r:id="rId1"/>
  </sheets>
  <definedNames>
    <definedName name="_xlnm.Print_Area" localSheetId="0">'мун.задание'!$A$1:$R$243</definedName>
  </definedNames>
  <calcPr fullCalcOnLoad="1"/>
</workbook>
</file>

<file path=xl/sharedStrings.xml><?xml version="1.0" encoding="utf-8"?>
<sst xmlns="http://schemas.openxmlformats.org/spreadsheetml/2006/main" count="252" uniqueCount="174">
  <si>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</si>
  <si>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</si>
  <si>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</si>
  <si>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</si>
  <si>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</si>
  <si>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</si>
  <si>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</si>
  <si>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</si>
  <si>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</si>
  <si>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</si>
  <si>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</si>
  <si>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</si>
  <si>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</si>
  <si>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</si>
  <si>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</si>
  <si>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</si>
  <si>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</si>
  <si>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</si>
  <si>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</si>
  <si>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</si>
  <si>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</si>
  <si>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</si>
  <si>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</si>
  <si>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</si>
  <si>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</si>
  <si>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</si>
  <si>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</si>
  <si>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</si>
  <si>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</si>
  <si>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</si>
  <si>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</si>
  <si>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</si>
  <si>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</si>
  <si>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</si>
  <si>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</si>
  <si>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</si>
  <si>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</si>
  <si>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</si>
  <si>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</si>
  <si>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</si>
  <si>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</si>
  <si>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</si>
  <si>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</si>
  <si>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</si>
  <si>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</si>
  <si>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</si>
  <si>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</si>
  <si>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</si>
  <si>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</si>
  <si>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</si>
  <si>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</si>
  <si>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</si>
  <si>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</si>
  <si>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</si>
  <si>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</si>
  <si>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</si>
  <si>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</si>
  <si>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</si>
  <si>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</si>
  <si>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</si>
  <si>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</si>
  <si>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</si>
  <si>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</si>
  <si>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</si>
  <si>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</si>
  <si>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</si>
  <si>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</si>
  <si>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</si>
  <si>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</si>
  <si>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</si>
  <si>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</si>
  <si>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</si>
  <si>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</si>
  <si>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</si>
  <si>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</si>
  <si>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</si>
  <si>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</si>
  <si>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</si>
  <si>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</si>
  <si>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</si>
  <si>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</si>
  <si>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</si>
  <si>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</si>
  <si>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</si>
  <si>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</si>
  <si>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</si>
  <si>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</si>
  <si>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</si>
  <si>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</si>
  <si>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</si>
  <si>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</si>
  <si>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</si>
  <si>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</si>
  <si>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</si>
  <si>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</si>
  <si>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</si>
  <si>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</si>
  <si>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</si>
  <si>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</si>
  <si>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</si>
  <si>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</si>
  <si>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</si>
  <si>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Долгосрочная целевая программа Энергосбережения и повышения энергоэффективности в городе Пензе на период 2010-2020 годов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</si>
  <si>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</si>
  <si>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</si>
  <si>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</si>
  <si>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</si>
  <si>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</si>
  <si>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</si>
  <si>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</si>
  <si>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</si>
  <si>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</si>
  <si>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</si>
  <si>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</si>
  <si>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</si>
  <si>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</si>
  <si>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</si>
  <si>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</si>
  <si>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</si>
  <si>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</si>
  <si>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</si>
  <si>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</si>
  <si>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</si>
  <si>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</si>
  <si>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</si>
  <si>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</si>
  <si>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</si>
  <si>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</si>
  <si>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</si>
  <si>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</si>
  <si>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</si>
  <si>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</si>
  <si>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</si>
  <si>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</si>
  <si>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</si>
  <si>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</si>
  <si>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</si>
  <si>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</si>
  <si>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</si>
  <si>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</si>
  <si>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</si>
  <si>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</si>
  <si>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</si>
  <si>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</si>
  <si>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</si>
  <si>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</si>
  <si>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</si>
  <si>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</si>
  <si>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</si>
  <si>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</si>
  <si>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</si>
  <si>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</si>
  <si>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Ежемесячное денежное вознаграждение за классное руководство</t>
  </si>
  <si>
    <t>"Организация отдыха, оздоровлениt, занятости детей и подростков в городе Пензе на 2011-2015 годы"</t>
  </si>
  <si>
    <t>Долгосрочная целевая программа 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2010-2013 г.г."</t>
  </si>
  <si>
    <t>Затраты, непосредственно связанные с оказанием муниципальной услуги, за счет федерального бюджета &lt;рубли&gt;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</si>
  <si>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</si>
  <si>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 xml:space="preserve">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</si>
  <si>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</si>
  <si>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</si>
  <si>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</t>
  </si>
  <si>
    <t xml:space="preserve">  Долгосрочная целевая программа "Многодетная семья, 2011-2013 годы"</t>
  </si>
  <si>
    <t xml:space="preserve">  Долгосрочная целевая программа "Школьное молоко" на период 2011-2013 годы"</t>
  </si>
  <si>
    <t xml:space="preserve">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</si>
  <si>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программа"Организация отдыха, оздоровлени и занятости детей и подростков(в оздоровительных лагерях с дневным пребыванием детей в период школьнх каникул"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</si>
  <si>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</si>
  <si>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Благодерова А.А.</t>
  </si>
  <si>
    <t>Голодяев Ю.А.</t>
  </si>
  <si>
    <t>Директор МБОУ "СОШ № 7 г.Пензы"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</si>
  <si>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N 7  г. Пензы                                                                                                                     .</t>
    </r>
  </si>
  <si>
    <t>Исполенение отдельных государственных полномочий Пензенской области по осуществлениюденежных выплат молодым специалистам (педагогическим раьотникам) муниципальных общеобразовательных учреждений и образовительных учреждений дополнительного образования детей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</si>
  <si>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01.01.2015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31.12.2015 года</t>
    </r>
    <r>
      <rPr>
        <sz val="11"/>
        <color indexed="8"/>
        <rFont val="Times New Roman"/>
        <family val="1"/>
      </rPr>
      <t>.</t>
    </r>
  </si>
  <si>
    <t xml:space="preserve">Обеспечение обучающихся 1-11 классов горячим питанием </t>
  </si>
  <si>
    <t>Организация питания детей в оздоровительных лагерях с дневным пребыванием детей в каникулярное время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</si>
</sst>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2" fontId="3" fillId="0" borderId="11" xfId="0" applyNumberFormat="1" applyFont="1" applyBorder="1" applyAlignment="1">
      <alignment vertical="top" textRotation="90"/>
    </xf>
    <xf numFmtId="2" fontId="5" fillId="0" borderId="11" xfId="0" applyNumberFormat="1" applyFont="1" applyBorder="1" applyAlignment="1">
      <alignment vertical="top" textRotation="90"/>
    </xf>
    <xf numFmtId="2" fontId="5" fillId="33" borderId="11" xfId="0" applyNumberFormat="1" applyFont="1" applyFill="1" applyBorder="1" applyAlignment="1">
      <alignment vertical="top" textRotation="90"/>
    </xf>
    <xf numFmtId="4" fontId="2" fillId="0" borderId="0" xfId="0" applyNumberFormat="1" applyFont="1" applyAlignment="1">
      <alignment vertical="top"/>
    </xf>
    <xf numFmtId="0" fontId="5" fillId="0" borderId="11" xfId="0" applyFont="1" applyBorder="1" applyAlignment="1">
      <alignment vertical="top" textRotation="90"/>
    </xf>
    <xf numFmtId="0" fontId="5" fillId="33" borderId="11" xfId="0" applyFont="1" applyFill="1" applyBorder="1" applyAlignment="1">
      <alignment vertical="top" textRotation="90"/>
    </xf>
    <xf numFmtId="0" fontId="3" fillId="0" borderId="11" xfId="0" applyFont="1" applyBorder="1" applyAlignment="1">
      <alignment vertical="top" textRotation="90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horizontal="center" vertical="center" textRotation="90"/>
    </xf>
    <xf numFmtId="14" fontId="2" fillId="0" borderId="17" xfId="0" applyNumberFormat="1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4" fontId="8" fillId="0" borderId="24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34" borderId="22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3" fillId="34" borderId="22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 horizontal="center" vertical="top" textRotation="90"/>
    </xf>
    <xf numFmtId="4" fontId="3" fillId="0" borderId="10" xfId="0" applyNumberFormat="1" applyFont="1" applyBorder="1" applyAlignment="1">
      <alignment horizontal="center" vertical="top" textRotation="90"/>
    </xf>
    <xf numFmtId="0" fontId="9" fillId="0" borderId="18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"/>
  <sheetViews>
    <sheetView tabSelected="1" zoomScaleSheetLayoutView="100" zoomScalePageLayoutView="0" workbookViewId="0" topLeftCell="A164">
      <selection activeCell="N205" sqref="N205:O205"/>
    </sheetView>
  </sheetViews>
  <sheetFormatPr defaultColWidth="9.140625" defaultRowHeight="15"/>
  <cols>
    <col min="1" max="1" width="6.421875" style="18" customWidth="1"/>
    <col min="2" max="2" width="13.421875" style="18" customWidth="1"/>
    <col min="3" max="3" width="16.7109375" style="18" customWidth="1"/>
    <col min="4" max="4" width="6.7109375" style="18" customWidth="1"/>
    <col min="5" max="5" width="5.140625" style="18" customWidth="1"/>
    <col min="6" max="6" width="5.7109375" style="18" customWidth="1"/>
    <col min="7" max="7" width="6.8515625" style="18" customWidth="1"/>
    <col min="8" max="9" width="5.8515625" style="18" customWidth="1"/>
    <col min="10" max="10" width="6.140625" style="18" customWidth="1"/>
    <col min="11" max="11" width="6.57421875" style="18" customWidth="1"/>
    <col min="12" max="12" width="6.7109375" style="18" customWidth="1"/>
    <col min="13" max="13" width="5.7109375" style="18" customWidth="1"/>
    <col min="14" max="14" width="6.421875" style="18" customWidth="1"/>
    <col min="15" max="15" width="6.00390625" style="18" customWidth="1"/>
    <col min="16" max="16" width="12.57421875" style="18" customWidth="1"/>
    <col min="17" max="17" width="11.140625" style="18" customWidth="1"/>
    <col min="18" max="18" width="11.7109375" style="18" customWidth="1"/>
    <col min="19" max="16384" width="9.140625" style="18" customWidth="1"/>
  </cols>
  <sheetData>
    <row r="1" ht="11.25" customHeight="1">
      <c r="R1" s="19" t="s">
        <v>0</v>
      </c>
    </row>
    <row r="2" ht="11.25" customHeight="1">
      <c r="R2" s="19" t="s">
        <v>1</v>
      </c>
    </row>
    <row r="3" ht="12" customHeight="1">
      <c r="R3" s="19" t="s">
        <v>2</v>
      </c>
    </row>
    <row r="4" ht="12" customHeight="1">
      <c r="R4" s="19" t="s">
        <v>3</v>
      </c>
    </row>
    <row r="5" ht="12" customHeight="1">
      <c r="R5" s="19" t="s">
        <v>4</v>
      </c>
    </row>
    <row r="6" ht="10.5" customHeight="1">
      <c r="R6" s="19" t="s">
        <v>5</v>
      </c>
    </row>
    <row r="7" ht="11.25" customHeight="1">
      <c r="R7" s="19" t="s">
        <v>6</v>
      </c>
    </row>
    <row r="8" ht="11.25" customHeight="1">
      <c r="R8" s="19" t="s">
        <v>7</v>
      </c>
    </row>
    <row r="9" ht="11.25" customHeight="1">
      <c r="R9" s="19" t="s">
        <v>8</v>
      </c>
    </row>
    <row r="10" ht="12" customHeight="1">
      <c r="R10" s="19" t="s">
        <v>9</v>
      </c>
    </row>
    <row r="11" ht="15" hidden="1"/>
    <row r="12" spans="1:18" ht="15" customHeight="1">
      <c r="A12" s="185" t="s">
        <v>10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15">
      <c r="A13" s="85" t="s">
        <v>11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15">
      <c r="A14" s="186" t="s">
        <v>171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7" spans="2:23" ht="15">
      <c r="B17" s="20" t="s">
        <v>169</v>
      </c>
      <c r="I17" s="21"/>
      <c r="J17" s="21"/>
      <c r="K17" s="21"/>
      <c r="L17" s="21"/>
      <c r="M17" s="21"/>
      <c r="N17" s="21"/>
      <c r="O17" s="21"/>
      <c r="S17" s="22"/>
      <c r="T17" s="22"/>
      <c r="U17" s="22"/>
      <c r="V17" s="22"/>
      <c r="W17" s="22"/>
    </row>
    <row r="19" ht="15">
      <c r="B19" s="18" t="s">
        <v>12</v>
      </c>
    </row>
    <row r="21" spans="1:18" ht="93" customHeight="1">
      <c r="A21" s="23" t="s">
        <v>13</v>
      </c>
      <c r="B21" s="23" t="s">
        <v>14</v>
      </c>
      <c r="C21" s="23" t="s">
        <v>15</v>
      </c>
      <c r="D21" s="147" t="s">
        <v>16</v>
      </c>
      <c r="E21" s="148"/>
      <c r="F21" s="147" t="s">
        <v>17</v>
      </c>
      <c r="G21" s="148"/>
      <c r="H21" s="147" t="s">
        <v>22</v>
      </c>
      <c r="I21" s="148"/>
      <c r="J21" s="147" t="s">
        <v>23</v>
      </c>
      <c r="K21" s="148"/>
      <c r="L21" s="147" t="s">
        <v>21</v>
      </c>
      <c r="M21" s="148"/>
      <c r="N21" s="147" t="s">
        <v>20</v>
      </c>
      <c r="O21" s="148"/>
      <c r="P21" s="23" t="s">
        <v>19</v>
      </c>
      <c r="Q21" s="147" t="s">
        <v>18</v>
      </c>
      <c r="R21" s="148"/>
    </row>
    <row r="22" spans="1:18" s="6" customFormat="1" ht="222" customHeight="1">
      <c r="A22" s="165">
        <v>1</v>
      </c>
      <c r="B22" s="165" t="s">
        <v>100</v>
      </c>
      <c r="C22" s="182" t="s">
        <v>146</v>
      </c>
      <c r="D22" s="165" t="s">
        <v>108</v>
      </c>
      <c r="E22" s="165"/>
      <c r="F22" s="176" t="s">
        <v>147</v>
      </c>
      <c r="G22" s="177"/>
      <c r="H22" s="176" t="s">
        <v>109</v>
      </c>
      <c r="I22" s="177"/>
      <c r="J22" s="166" t="s">
        <v>148</v>
      </c>
      <c r="K22" s="166"/>
      <c r="L22" s="165" t="s">
        <v>101</v>
      </c>
      <c r="M22" s="165"/>
      <c r="N22" s="165" t="s">
        <v>110</v>
      </c>
      <c r="O22" s="165"/>
      <c r="P22" s="166" t="s">
        <v>149</v>
      </c>
      <c r="Q22" s="167" t="s">
        <v>150</v>
      </c>
      <c r="R22" s="168"/>
    </row>
    <row r="23" spans="1:18" s="6" customFormat="1" ht="60.75" customHeight="1">
      <c r="A23" s="165"/>
      <c r="B23" s="165"/>
      <c r="C23" s="183"/>
      <c r="D23" s="165"/>
      <c r="E23" s="165"/>
      <c r="F23" s="178"/>
      <c r="G23" s="179"/>
      <c r="H23" s="178"/>
      <c r="I23" s="179"/>
      <c r="J23" s="166"/>
      <c r="K23" s="166"/>
      <c r="L23" s="165"/>
      <c r="M23" s="165"/>
      <c r="N23" s="165"/>
      <c r="O23" s="165"/>
      <c r="P23" s="166"/>
      <c r="Q23" s="169"/>
      <c r="R23" s="170"/>
    </row>
    <row r="24" spans="1:18" s="6" customFormat="1" ht="60.75" customHeight="1">
      <c r="A24" s="165"/>
      <c r="B24" s="165"/>
      <c r="C24" s="183"/>
      <c r="D24" s="165"/>
      <c r="E24" s="165"/>
      <c r="F24" s="178"/>
      <c r="G24" s="179"/>
      <c r="H24" s="178"/>
      <c r="I24" s="179"/>
      <c r="J24" s="166"/>
      <c r="K24" s="166"/>
      <c r="L24" s="165"/>
      <c r="M24" s="165"/>
      <c r="N24" s="165"/>
      <c r="O24" s="165"/>
      <c r="P24" s="166"/>
      <c r="Q24" s="169"/>
      <c r="R24" s="170"/>
    </row>
    <row r="25" spans="1:18" s="6" customFormat="1" ht="60.75" customHeight="1">
      <c r="A25" s="165"/>
      <c r="B25" s="165"/>
      <c r="C25" s="183"/>
      <c r="D25" s="165"/>
      <c r="E25" s="165"/>
      <c r="F25" s="178"/>
      <c r="G25" s="179"/>
      <c r="H25" s="178"/>
      <c r="I25" s="179"/>
      <c r="J25" s="166"/>
      <c r="K25" s="166"/>
      <c r="L25" s="165"/>
      <c r="M25" s="165"/>
      <c r="N25" s="165"/>
      <c r="O25" s="165"/>
      <c r="P25" s="166"/>
      <c r="Q25" s="169"/>
      <c r="R25" s="170"/>
    </row>
    <row r="26" spans="1:18" s="6" customFormat="1" ht="60.75" customHeight="1">
      <c r="A26" s="165"/>
      <c r="B26" s="165"/>
      <c r="C26" s="183"/>
      <c r="D26" s="165"/>
      <c r="E26" s="165"/>
      <c r="F26" s="178"/>
      <c r="G26" s="179"/>
      <c r="H26" s="178"/>
      <c r="I26" s="179"/>
      <c r="J26" s="166"/>
      <c r="K26" s="166"/>
      <c r="L26" s="165"/>
      <c r="M26" s="165"/>
      <c r="N26" s="165"/>
      <c r="O26" s="165"/>
      <c r="P26" s="166"/>
      <c r="Q26" s="169"/>
      <c r="R26" s="170"/>
    </row>
    <row r="27" spans="1:18" s="6" customFormat="1" ht="60.75" customHeight="1">
      <c r="A27" s="165"/>
      <c r="B27" s="165"/>
      <c r="C27" s="183"/>
      <c r="D27" s="165"/>
      <c r="E27" s="165"/>
      <c r="F27" s="178"/>
      <c r="G27" s="179"/>
      <c r="H27" s="178"/>
      <c r="I27" s="179"/>
      <c r="J27" s="166"/>
      <c r="K27" s="166"/>
      <c r="L27" s="165"/>
      <c r="M27" s="165"/>
      <c r="N27" s="165"/>
      <c r="O27" s="165"/>
      <c r="P27" s="166"/>
      <c r="Q27" s="169"/>
      <c r="R27" s="170"/>
    </row>
    <row r="28" spans="1:18" s="6" customFormat="1" ht="60.75" customHeight="1">
      <c r="A28" s="165"/>
      <c r="B28" s="165"/>
      <c r="C28" s="183"/>
      <c r="D28" s="165"/>
      <c r="E28" s="165"/>
      <c r="F28" s="178"/>
      <c r="G28" s="179"/>
      <c r="H28" s="178"/>
      <c r="I28" s="179"/>
      <c r="J28" s="166"/>
      <c r="K28" s="166"/>
      <c r="L28" s="165"/>
      <c r="M28" s="165"/>
      <c r="N28" s="165"/>
      <c r="O28" s="165"/>
      <c r="P28" s="166"/>
      <c r="Q28" s="169"/>
      <c r="R28" s="170"/>
    </row>
    <row r="29" spans="1:18" s="6" customFormat="1" ht="60.75" customHeight="1">
      <c r="A29" s="165"/>
      <c r="B29" s="165"/>
      <c r="C29" s="183"/>
      <c r="D29" s="165"/>
      <c r="E29" s="165"/>
      <c r="F29" s="178"/>
      <c r="G29" s="179"/>
      <c r="H29" s="178"/>
      <c r="I29" s="179"/>
      <c r="J29" s="166"/>
      <c r="K29" s="166"/>
      <c r="L29" s="165"/>
      <c r="M29" s="165"/>
      <c r="N29" s="165"/>
      <c r="O29" s="165"/>
      <c r="P29" s="166"/>
      <c r="Q29" s="169"/>
      <c r="R29" s="170"/>
    </row>
    <row r="30" spans="1:18" s="6" customFormat="1" ht="35.25" customHeight="1">
      <c r="A30" s="165"/>
      <c r="B30" s="165"/>
      <c r="C30" s="183"/>
      <c r="D30" s="165"/>
      <c r="E30" s="165"/>
      <c r="F30" s="178"/>
      <c r="G30" s="179"/>
      <c r="H30" s="178"/>
      <c r="I30" s="179"/>
      <c r="J30" s="166"/>
      <c r="K30" s="166"/>
      <c r="L30" s="165"/>
      <c r="M30" s="165"/>
      <c r="N30" s="165"/>
      <c r="O30" s="165"/>
      <c r="P30" s="166"/>
      <c r="Q30" s="169"/>
      <c r="R30" s="170"/>
    </row>
    <row r="31" spans="1:18" s="6" customFormat="1" ht="96.75" customHeight="1" hidden="1">
      <c r="A31" s="165"/>
      <c r="B31" s="165"/>
      <c r="C31" s="183"/>
      <c r="D31" s="165"/>
      <c r="E31" s="165"/>
      <c r="F31" s="178"/>
      <c r="G31" s="179"/>
      <c r="H31" s="178"/>
      <c r="I31" s="179"/>
      <c r="J31" s="166"/>
      <c r="K31" s="166"/>
      <c r="L31" s="165"/>
      <c r="M31" s="165"/>
      <c r="N31" s="165"/>
      <c r="O31" s="165"/>
      <c r="P31" s="166"/>
      <c r="Q31" s="169"/>
      <c r="R31" s="170"/>
    </row>
    <row r="32" spans="1:18" s="6" customFormat="1" ht="108.75" customHeight="1">
      <c r="A32" s="165"/>
      <c r="B32" s="165"/>
      <c r="C32" s="184"/>
      <c r="D32" s="165"/>
      <c r="E32" s="165"/>
      <c r="F32" s="180"/>
      <c r="G32" s="181"/>
      <c r="H32" s="180"/>
      <c r="I32" s="181"/>
      <c r="J32" s="166"/>
      <c r="K32" s="166"/>
      <c r="L32" s="165"/>
      <c r="M32" s="165"/>
      <c r="N32" s="165"/>
      <c r="O32" s="165"/>
      <c r="P32" s="166"/>
      <c r="Q32" s="171"/>
      <c r="R32" s="172"/>
    </row>
    <row r="35" ht="15">
      <c r="B35" s="18" t="s">
        <v>24</v>
      </c>
    </row>
    <row r="37" spans="1:18" ht="15" customHeight="1">
      <c r="A37" s="147" t="s">
        <v>14</v>
      </c>
      <c r="B37" s="148"/>
      <c r="C37" s="164" t="s">
        <v>29</v>
      </c>
      <c r="D37" s="126" t="s">
        <v>25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28.5" customHeight="1">
      <c r="A38" s="173"/>
      <c r="B38" s="174"/>
      <c r="C38" s="175"/>
      <c r="D38" s="126" t="s">
        <v>26</v>
      </c>
      <c r="E38" s="126"/>
      <c r="F38" s="126"/>
      <c r="G38" s="126"/>
      <c r="H38" s="126"/>
      <c r="I38" s="126"/>
      <c r="J38" s="105" t="s">
        <v>27</v>
      </c>
      <c r="K38" s="106"/>
      <c r="L38" s="106"/>
      <c r="M38" s="106"/>
      <c r="N38" s="106"/>
      <c r="O38" s="107"/>
      <c r="P38" s="126" t="s">
        <v>28</v>
      </c>
      <c r="Q38" s="126"/>
      <c r="R38" s="126"/>
    </row>
    <row r="39" spans="1:19" ht="83.25" customHeight="1">
      <c r="A39" s="173"/>
      <c r="B39" s="174"/>
      <c r="C39" s="175"/>
      <c r="D39" s="164" t="s">
        <v>30</v>
      </c>
      <c r="E39" s="164"/>
      <c r="F39" s="164" t="s">
        <v>31</v>
      </c>
      <c r="G39" s="164"/>
      <c r="H39" s="164" t="s">
        <v>32</v>
      </c>
      <c r="I39" s="164"/>
      <c r="J39" s="164" t="s">
        <v>30</v>
      </c>
      <c r="K39" s="164"/>
      <c r="L39" s="164" t="s">
        <v>31</v>
      </c>
      <c r="M39" s="164"/>
      <c r="N39" s="147" t="s">
        <v>32</v>
      </c>
      <c r="O39" s="148"/>
      <c r="P39" s="25" t="s">
        <v>30</v>
      </c>
      <c r="Q39" s="25" t="s">
        <v>31</v>
      </c>
      <c r="R39" s="25" t="s">
        <v>32</v>
      </c>
      <c r="S39" s="26"/>
    </row>
    <row r="40" spans="1:18" s="27" customFormat="1" ht="286.5" customHeight="1">
      <c r="A40" s="161" t="s">
        <v>100</v>
      </c>
      <c r="B40" s="162"/>
      <c r="C40" s="62" t="s">
        <v>138</v>
      </c>
      <c r="D40" s="161" t="s">
        <v>104</v>
      </c>
      <c r="E40" s="162"/>
      <c r="F40" s="161" t="s">
        <v>105</v>
      </c>
      <c r="G40" s="162"/>
      <c r="H40" s="161"/>
      <c r="I40" s="162"/>
      <c r="J40" s="163"/>
      <c r="K40" s="163"/>
      <c r="L40" s="161"/>
      <c r="M40" s="162"/>
      <c r="N40" s="163"/>
      <c r="O40" s="163"/>
      <c r="P40" s="62" t="s">
        <v>106</v>
      </c>
      <c r="Q40" s="63" t="s">
        <v>107</v>
      </c>
      <c r="R40" s="62"/>
    </row>
    <row r="41" spans="1:18" s="27" customFormat="1" ht="10.5" hidden="1">
      <c r="A41" s="61"/>
      <c r="B41" s="9"/>
      <c r="C41" s="7"/>
      <c r="D41" s="159"/>
      <c r="E41" s="160"/>
      <c r="F41" s="159"/>
      <c r="G41" s="160"/>
      <c r="H41" s="15"/>
      <c r="I41" s="16"/>
      <c r="J41" s="28"/>
      <c r="K41" s="28"/>
      <c r="L41" s="15"/>
      <c r="M41" s="16"/>
      <c r="N41" s="28"/>
      <c r="O41" s="28"/>
      <c r="P41" s="7"/>
      <c r="Q41" s="8"/>
      <c r="R41" s="7"/>
    </row>
    <row r="42" spans="1:18" s="27" customFormat="1" ht="10.5" hidden="1">
      <c r="A42" s="61"/>
      <c r="B42" s="9"/>
      <c r="C42" s="7"/>
      <c r="D42" s="159"/>
      <c r="E42" s="160"/>
      <c r="F42" s="159"/>
      <c r="G42" s="160"/>
      <c r="H42" s="15"/>
      <c r="I42" s="16"/>
      <c r="J42" s="28"/>
      <c r="K42" s="28"/>
      <c r="L42" s="15"/>
      <c r="M42" s="16"/>
      <c r="N42" s="28"/>
      <c r="O42" s="28"/>
      <c r="P42" s="7"/>
      <c r="Q42" s="8"/>
      <c r="R42" s="7"/>
    </row>
    <row r="43" spans="1:18" s="27" customFormat="1" ht="10.5" hidden="1">
      <c r="A43" s="61"/>
      <c r="B43" s="9"/>
      <c r="C43" s="7"/>
      <c r="D43" s="159"/>
      <c r="E43" s="160"/>
      <c r="F43" s="159"/>
      <c r="G43" s="160"/>
      <c r="H43" s="15"/>
      <c r="I43" s="16"/>
      <c r="J43" s="28"/>
      <c r="K43" s="28"/>
      <c r="L43" s="15"/>
      <c r="M43" s="16"/>
      <c r="N43" s="28"/>
      <c r="O43" s="28"/>
      <c r="P43" s="7"/>
      <c r="Q43" s="8"/>
      <c r="R43" s="7"/>
    </row>
    <row r="44" spans="1:18" s="27" customFormat="1" ht="10.5" hidden="1">
      <c r="A44" s="61"/>
      <c r="B44" s="9"/>
      <c r="C44" s="7"/>
      <c r="D44" s="159"/>
      <c r="E44" s="160"/>
      <c r="F44" s="159"/>
      <c r="G44" s="160"/>
      <c r="H44" s="15"/>
      <c r="I44" s="16"/>
      <c r="J44" s="28"/>
      <c r="K44" s="28"/>
      <c r="L44" s="15"/>
      <c r="M44" s="16"/>
      <c r="N44" s="28"/>
      <c r="O44" s="28"/>
      <c r="P44" s="7"/>
      <c r="Q44" s="8"/>
      <c r="R44" s="7"/>
    </row>
    <row r="45" spans="1:18" s="27" customFormat="1" ht="10.5" hidden="1">
      <c r="A45" s="61"/>
      <c r="B45" s="9"/>
      <c r="C45" s="7"/>
      <c r="D45" s="159"/>
      <c r="E45" s="160"/>
      <c r="F45" s="159"/>
      <c r="G45" s="160"/>
      <c r="H45" s="15"/>
      <c r="I45" s="16"/>
      <c r="J45" s="28"/>
      <c r="K45" s="28"/>
      <c r="L45" s="15"/>
      <c r="M45" s="16"/>
      <c r="N45" s="28"/>
      <c r="O45" s="28"/>
      <c r="P45" s="7"/>
      <c r="Q45" s="8"/>
      <c r="R45" s="7"/>
    </row>
    <row r="46" spans="1:18" s="27" customFormat="1" ht="10.5" hidden="1">
      <c r="A46" s="61"/>
      <c r="B46" s="9"/>
      <c r="C46" s="7"/>
      <c r="D46" s="159"/>
      <c r="E46" s="160"/>
      <c r="F46" s="159"/>
      <c r="G46" s="160"/>
      <c r="H46" s="15"/>
      <c r="I46" s="16"/>
      <c r="J46" s="28"/>
      <c r="K46" s="28"/>
      <c r="L46" s="15"/>
      <c r="M46" s="16"/>
      <c r="N46" s="28"/>
      <c r="O46" s="28"/>
      <c r="P46" s="7"/>
      <c r="Q46" s="8"/>
      <c r="R46" s="7"/>
    </row>
    <row r="47" spans="1:18" s="27" customFormat="1" ht="10.5" hidden="1">
      <c r="A47" s="61"/>
      <c r="B47" s="9"/>
      <c r="C47" s="7"/>
      <c r="D47" s="159"/>
      <c r="E47" s="160"/>
      <c r="F47" s="159"/>
      <c r="G47" s="160"/>
      <c r="H47" s="15"/>
      <c r="I47" s="16"/>
      <c r="J47" s="28"/>
      <c r="K47" s="28"/>
      <c r="L47" s="15"/>
      <c r="M47" s="16"/>
      <c r="N47" s="28"/>
      <c r="O47" s="28"/>
      <c r="P47" s="7"/>
      <c r="Q47" s="8"/>
      <c r="R47" s="7"/>
    </row>
    <row r="48" spans="1:18" s="27" customFormat="1" ht="10.5" hidden="1">
      <c r="A48" s="61"/>
      <c r="B48" s="9"/>
      <c r="C48" s="7"/>
      <c r="D48" s="159"/>
      <c r="E48" s="160"/>
      <c r="F48" s="159"/>
      <c r="G48" s="160"/>
      <c r="H48" s="15"/>
      <c r="I48" s="16"/>
      <c r="J48" s="28"/>
      <c r="K48" s="28"/>
      <c r="L48" s="15"/>
      <c r="M48" s="16"/>
      <c r="N48" s="28"/>
      <c r="O48" s="28"/>
      <c r="P48" s="7"/>
      <c r="Q48" s="8"/>
      <c r="R48" s="7"/>
    </row>
    <row r="49" spans="1:18" s="27" customFormat="1" ht="10.5" hidden="1">
      <c r="A49" s="61"/>
      <c r="B49" s="9"/>
      <c r="C49" s="7"/>
      <c r="D49" s="159"/>
      <c r="E49" s="160"/>
      <c r="F49" s="159"/>
      <c r="G49" s="160"/>
      <c r="H49" s="15"/>
      <c r="I49" s="16"/>
      <c r="J49" s="28"/>
      <c r="K49" s="28"/>
      <c r="L49" s="15"/>
      <c r="M49" s="16"/>
      <c r="N49" s="28"/>
      <c r="O49" s="28"/>
      <c r="P49" s="7"/>
      <c r="Q49" s="8"/>
      <c r="R49" s="7"/>
    </row>
    <row r="50" spans="1:18" s="27" customFormat="1" ht="10.5" hidden="1">
      <c r="A50" s="61"/>
      <c r="B50" s="9"/>
      <c r="C50" s="7"/>
      <c r="D50" s="159"/>
      <c r="E50" s="160"/>
      <c r="F50" s="159"/>
      <c r="G50" s="160"/>
      <c r="H50" s="15"/>
      <c r="I50" s="16"/>
      <c r="J50" s="28"/>
      <c r="K50" s="28"/>
      <c r="L50" s="15"/>
      <c r="M50" s="16"/>
      <c r="N50" s="28"/>
      <c r="O50" s="28"/>
      <c r="P50" s="7"/>
      <c r="Q50" s="8"/>
      <c r="R50" s="7"/>
    </row>
    <row r="51" spans="1:18" s="27" customFormat="1" ht="10.5" hidden="1">
      <c r="A51" s="61"/>
      <c r="B51" s="9"/>
      <c r="C51" s="7"/>
      <c r="D51" s="159"/>
      <c r="E51" s="160"/>
      <c r="F51" s="159"/>
      <c r="G51" s="160"/>
      <c r="H51" s="15"/>
      <c r="I51" s="16"/>
      <c r="J51" s="28"/>
      <c r="K51" s="28"/>
      <c r="L51" s="15"/>
      <c r="M51" s="16"/>
      <c r="N51" s="28"/>
      <c r="O51" s="28"/>
      <c r="P51" s="7"/>
      <c r="Q51" s="8"/>
      <c r="R51" s="7"/>
    </row>
    <row r="52" spans="1:18" s="27" customFormat="1" ht="10.5" hidden="1">
      <c r="A52" s="61"/>
      <c r="B52" s="9"/>
      <c r="C52" s="7"/>
      <c r="D52" s="159"/>
      <c r="E52" s="160"/>
      <c r="F52" s="159"/>
      <c r="G52" s="160"/>
      <c r="H52" s="15"/>
      <c r="I52" s="16"/>
      <c r="J52" s="28"/>
      <c r="K52" s="28"/>
      <c r="L52" s="15"/>
      <c r="M52" s="16"/>
      <c r="N52" s="28"/>
      <c r="O52" s="28"/>
      <c r="P52" s="7"/>
      <c r="Q52" s="8"/>
      <c r="R52" s="7"/>
    </row>
    <row r="53" spans="1:18" s="27" customFormat="1" ht="10.5" hidden="1">
      <c r="A53" s="61"/>
      <c r="B53" s="9"/>
      <c r="C53" s="7"/>
      <c r="D53" s="159"/>
      <c r="E53" s="160"/>
      <c r="F53" s="159"/>
      <c r="G53" s="160"/>
      <c r="H53" s="15"/>
      <c r="I53" s="16"/>
      <c r="J53" s="28"/>
      <c r="K53" s="28"/>
      <c r="L53" s="15"/>
      <c r="M53" s="16"/>
      <c r="N53" s="28"/>
      <c r="O53" s="28"/>
      <c r="P53" s="7"/>
      <c r="Q53" s="8"/>
      <c r="R53" s="7"/>
    </row>
    <row r="54" spans="1:18" s="27" customFormat="1" ht="10.5" hidden="1">
      <c r="A54" s="61"/>
      <c r="B54" s="9"/>
      <c r="C54" s="7"/>
      <c r="D54" s="159"/>
      <c r="E54" s="160"/>
      <c r="F54" s="159"/>
      <c r="G54" s="160"/>
      <c r="H54" s="15"/>
      <c r="I54" s="16"/>
      <c r="J54" s="28"/>
      <c r="K54" s="28"/>
      <c r="L54" s="15"/>
      <c r="M54" s="16"/>
      <c r="N54" s="28"/>
      <c r="O54" s="28"/>
      <c r="P54" s="7"/>
      <c r="Q54" s="8"/>
      <c r="R54" s="7"/>
    </row>
    <row r="55" spans="1:18" s="27" customFormat="1" ht="14.25" customHeight="1" hidden="1">
      <c r="A55" s="61"/>
      <c r="B55" s="9"/>
      <c r="C55" s="7"/>
      <c r="D55" s="159"/>
      <c r="E55" s="160"/>
      <c r="F55" s="159"/>
      <c r="G55" s="160"/>
      <c r="H55" s="15"/>
      <c r="I55" s="28"/>
      <c r="J55" s="15"/>
      <c r="K55" s="16"/>
      <c r="L55" s="28"/>
      <c r="M55" s="16"/>
      <c r="N55" s="28"/>
      <c r="O55" s="16"/>
      <c r="P55" s="9"/>
      <c r="Q55" s="8"/>
      <c r="R55" s="7"/>
    </row>
    <row r="56" spans="1:18" s="27" customFormat="1" ht="10.5" customHeight="1" hidden="1">
      <c r="A56" s="61"/>
      <c r="B56" s="9"/>
      <c r="C56" s="7"/>
      <c r="D56" s="159"/>
      <c r="E56" s="160"/>
      <c r="F56" s="159"/>
      <c r="G56" s="160"/>
      <c r="H56" s="15"/>
      <c r="I56" s="28"/>
      <c r="J56" s="15"/>
      <c r="K56" s="16"/>
      <c r="L56" s="28"/>
      <c r="M56" s="28"/>
      <c r="N56" s="15"/>
      <c r="O56" s="16"/>
      <c r="P56" s="8"/>
      <c r="Q56" s="7"/>
      <c r="R56" s="9"/>
    </row>
    <row r="57" spans="1:18" s="27" customFormat="1" ht="15.75" customHeight="1" hidden="1">
      <c r="A57" s="61"/>
      <c r="B57" s="9"/>
      <c r="C57" s="7"/>
      <c r="D57" s="159"/>
      <c r="E57" s="160"/>
      <c r="F57" s="159"/>
      <c r="G57" s="160"/>
      <c r="H57" s="15"/>
      <c r="I57" s="28"/>
      <c r="J57" s="15"/>
      <c r="K57" s="16"/>
      <c r="L57" s="28"/>
      <c r="M57" s="28"/>
      <c r="N57" s="15"/>
      <c r="O57" s="16"/>
      <c r="P57" s="8"/>
      <c r="Q57" s="7"/>
      <c r="R57" s="9"/>
    </row>
    <row r="58" spans="1:18" s="27" customFormat="1" ht="12" customHeight="1" hidden="1">
      <c r="A58" s="61"/>
      <c r="B58" s="9"/>
      <c r="C58" s="7"/>
      <c r="D58" s="159"/>
      <c r="E58" s="160"/>
      <c r="F58" s="159"/>
      <c r="G58" s="160"/>
      <c r="H58" s="15"/>
      <c r="I58" s="28"/>
      <c r="J58" s="15"/>
      <c r="K58" s="16"/>
      <c r="L58" s="28"/>
      <c r="M58" s="28"/>
      <c r="N58" s="15"/>
      <c r="O58" s="16"/>
      <c r="P58" s="8"/>
      <c r="Q58" s="7"/>
      <c r="R58" s="9"/>
    </row>
    <row r="59" spans="1:18" s="27" customFormat="1" ht="21.75" customHeight="1" hidden="1">
      <c r="A59" s="61"/>
      <c r="B59" s="9"/>
      <c r="C59" s="7"/>
      <c r="D59" s="159"/>
      <c r="E59" s="160"/>
      <c r="F59" s="159"/>
      <c r="G59" s="160"/>
      <c r="H59" s="15"/>
      <c r="I59" s="28"/>
      <c r="J59" s="15"/>
      <c r="K59" s="16"/>
      <c r="L59" s="28"/>
      <c r="M59" s="28"/>
      <c r="N59" s="15"/>
      <c r="O59" s="16"/>
      <c r="P59" s="8"/>
      <c r="Q59" s="7"/>
      <c r="R59" s="9"/>
    </row>
    <row r="60" spans="1:18" s="27" customFormat="1" ht="18" customHeight="1" hidden="1">
      <c r="A60" s="61"/>
      <c r="B60" s="9"/>
      <c r="C60" s="7"/>
      <c r="D60" s="159"/>
      <c r="E60" s="160"/>
      <c r="F60" s="159"/>
      <c r="G60" s="160"/>
      <c r="H60" s="15"/>
      <c r="I60" s="28"/>
      <c r="J60" s="15"/>
      <c r="K60" s="16"/>
      <c r="L60" s="28"/>
      <c r="M60" s="28"/>
      <c r="N60" s="15"/>
      <c r="O60" s="16"/>
      <c r="P60" s="8"/>
      <c r="Q60" s="7"/>
      <c r="R60" s="9"/>
    </row>
    <row r="61" spans="1:18" s="27" customFormat="1" ht="2.25" customHeight="1" hidden="1">
      <c r="A61" s="10"/>
      <c r="B61" s="11"/>
      <c r="C61" s="60"/>
      <c r="D61" s="10"/>
      <c r="E61" s="11"/>
      <c r="F61" s="12"/>
      <c r="G61" s="13"/>
      <c r="H61" s="12"/>
      <c r="I61" s="29"/>
      <c r="J61" s="12"/>
      <c r="K61" s="13"/>
      <c r="L61" s="29"/>
      <c r="M61" s="29"/>
      <c r="N61" s="29"/>
      <c r="O61" s="13"/>
      <c r="P61" s="14"/>
      <c r="Q61" s="14"/>
      <c r="R61" s="11"/>
    </row>
    <row r="62" spans="9:11" ht="15">
      <c r="I62" s="22"/>
      <c r="J62" s="22"/>
      <c r="K62" s="22"/>
    </row>
    <row r="63" ht="15">
      <c r="B63" s="18" t="s">
        <v>33</v>
      </c>
    </row>
    <row r="65" spans="1:17" ht="28.5" customHeight="1">
      <c r="A65" s="126" t="s">
        <v>35</v>
      </c>
      <c r="B65" s="126"/>
      <c r="C65" s="126"/>
      <c r="D65" s="105" t="s">
        <v>63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7"/>
      <c r="P65" s="147" t="s">
        <v>34</v>
      </c>
      <c r="Q65" s="148"/>
    </row>
    <row r="66" spans="1:17" ht="15">
      <c r="A66" s="126"/>
      <c r="B66" s="126"/>
      <c r="C66" s="126"/>
      <c r="D66" s="30">
        <v>1</v>
      </c>
      <c r="E66" s="30">
        <v>2</v>
      </c>
      <c r="F66" s="30">
        <v>3</v>
      </c>
      <c r="G66" s="30">
        <v>4</v>
      </c>
      <c r="H66" s="30">
        <v>5</v>
      </c>
      <c r="I66" s="30">
        <v>6</v>
      </c>
      <c r="J66" s="30">
        <v>7</v>
      </c>
      <c r="K66" s="30">
        <v>8</v>
      </c>
      <c r="L66" s="30">
        <v>9</v>
      </c>
      <c r="M66" s="30">
        <v>10</v>
      </c>
      <c r="N66" s="30">
        <v>11</v>
      </c>
      <c r="O66" s="30">
        <v>12</v>
      </c>
      <c r="P66" s="149"/>
      <c r="Q66" s="150"/>
    </row>
    <row r="67" spans="1:17" ht="118.5" customHeight="1">
      <c r="A67" s="134" t="s">
        <v>111</v>
      </c>
      <c r="B67" s="134"/>
      <c r="C67" s="135"/>
      <c r="D67" s="31">
        <f>D68</f>
        <v>698</v>
      </c>
      <c r="E67" s="31">
        <f aca="true" t="shared" si="0" ref="E67:O67">E68</f>
        <v>698</v>
      </c>
      <c r="F67" s="31">
        <f t="shared" si="0"/>
        <v>698</v>
      </c>
      <c r="G67" s="31">
        <f t="shared" si="0"/>
        <v>698</v>
      </c>
      <c r="H67" s="31">
        <f t="shared" si="0"/>
        <v>698</v>
      </c>
      <c r="I67" s="31">
        <f t="shared" si="0"/>
        <v>698</v>
      </c>
      <c r="J67" s="31">
        <f t="shared" si="0"/>
        <v>698</v>
      </c>
      <c r="K67" s="31">
        <f t="shared" si="0"/>
        <v>698</v>
      </c>
      <c r="L67" s="31">
        <f t="shared" si="0"/>
        <v>729</v>
      </c>
      <c r="M67" s="31">
        <f t="shared" si="0"/>
        <v>729</v>
      </c>
      <c r="N67" s="31">
        <f t="shared" si="0"/>
        <v>729</v>
      </c>
      <c r="O67" s="31">
        <f t="shared" si="0"/>
        <v>729</v>
      </c>
      <c r="P67" s="118">
        <f>ROUND((D67*8+L67*4)/12,0)</f>
        <v>708</v>
      </c>
      <c r="Q67" s="119"/>
    </row>
    <row r="68" spans="1:17" ht="50.25" customHeight="1">
      <c r="A68" s="133" t="s">
        <v>143</v>
      </c>
      <c r="B68" s="134"/>
      <c r="C68" s="135"/>
      <c r="D68" s="32">
        <v>698</v>
      </c>
      <c r="E68" s="31">
        <f aca="true" t="shared" si="1" ref="E68:O70">D68</f>
        <v>698</v>
      </c>
      <c r="F68" s="31">
        <f t="shared" si="1"/>
        <v>698</v>
      </c>
      <c r="G68" s="31">
        <f t="shared" si="1"/>
        <v>698</v>
      </c>
      <c r="H68" s="31">
        <f t="shared" si="1"/>
        <v>698</v>
      </c>
      <c r="I68" s="31">
        <f t="shared" si="1"/>
        <v>698</v>
      </c>
      <c r="J68" s="31">
        <f t="shared" si="1"/>
        <v>698</v>
      </c>
      <c r="K68" s="31">
        <f t="shared" si="1"/>
        <v>698</v>
      </c>
      <c r="L68" s="33">
        <v>729</v>
      </c>
      <c r="M68" s="31">
        <f t="shared" si="1"/>
        <v>729</v>
      </c>
      <c r="N68" s="31">
        <f t="shared" si="1"/>
        <v>729</v>
      </c>
      <c r="O68" s="31">
        <f t="shared" si="1"/>
        <v>729</v>
      </c>
      <c r="P68" s="118">
        <f>P67</f>
        <v>708</v>
      </c>
      <c r="Q68" s="119"/>
    </row>
    <row r="69" spans="1:17" ht="34.5" customHeight="1">
      <c r="A69" s="133" t="s">
        <v>144</v>
      </c>
      <c r="B69" s="134"/>
      <c r="C69" s="135"/>
      <c r="D69" s="31">
        <f>D68</f>
        <v>698</v>
      </c>
      <c r="E69" s="31">
        <f t="shared" si="1"/>
        <v>698</v>
      </c>
      <c r="F69" s="31">
        <f t="shared" si="1"/>
        <v>698</v>
      </c>
      <c r="G69" s="31">
        <f t="shared" si="1"/>
        <v>698</v>
      </c>
      <c r="H69" s="31">
        <f t="shared" si="1"/>
        <v>698</v>
      </c>
      <c r="I69" s="31">
        <f t="shared" si="1"/>
        <v>698</v>
      </c>
      <c r="J69" s="31">
        <f t="shared" si="1"/>
        <v>698</v>
      </c>
      <c r="K69" s="31">
        <f t="shared" si="1"/>
        <v>698</v>
      </c>
      <c r="L69" s="31">
        <f>L68</f>
        <v>729</v>
      </c>
      <c r="M69" s="31">
        <f t="shared" si="1"/>
        <v>729</v>
      </c>
      <c r="N69" s="31">
        <f t="shared" si="1"/>
        <v>729</v>
      </c>
      <c r="O69" s="31">
        <f t="shared" si="1"/>
        <v>729</v>
      </c>
      <c r="P69" s="118">
        <f>P68</f>
        <v>708</v>
      </c>
      <c r="Q69" s="119"/>
    </row>
    <row r="70" spans="1:17" ht="42" customHeight="1">
      <c r="A70" s="133" t="s">
        <v>145</v>
      </c>
      <c r="B70" s="134"/>
      <c r="C70" s="135"/>
      <c r="D70" s="31">
        <f>D69</f>
        <v>698</v>
      </c>
      <c r="E70" s="31">
        <f t="shared" si="1"/>
        <v>698</v>
      </c>
      <c r="F70" s="31">
        <f t="shared" si="1"/>
        <v>698</v>
      </c>
      <c r="G70" s="31">
        <f t="shared" si="1"/>
        <v>698</v>
      </c>
      <c r="H70" s="31">
        <f t="shared" si="1"/>
        <v>698</v>
      </c>
      <c r="I70" s="31">
        <f t="shared" si="1"/>
        <v>698</v>
      </c>
      <c r="J70" s="31">
        <f t="shared" si="1"/>
        <v>698</v>
      </c>
      <c r="K70" s="31">
        <f t="shared" si="1"/>
        <v>698</v>
      </c>
      <c r="L70" s="31">
        <f>L69</f>
        <v>729</v>
      </c>
      <c r="M70" s="31">
        <f t="shared" si="1"/>
        <v>729</v>
      </c>
      <c r="N70" s="31">
        <f t="shared" si="1"/>
        <v>729</v>
      </c>
      <c r="O70" s="31">
        <f t="shared" si="1"/>
        <v>729</v>
      </c>
      <c r="P70" s="118">
        <f>P69</f>
        <v>708</v>
      </c>
      <c r="Q70" s="119"/>
    </row>
    <row r="71" ht="15" hidden="1"/>
    <row r="72" ht="15.75" thickBot="1"/>
    <row r="73" spans="1:2" ht="15">
      <c r="A73" s="3" t="s">
        <v>64</v>
      </c>
      <c r="B73" s="5" t="s">
        <v>151</v>
      </c>
    </row>
    <row r="75" ht="15" hidden="1"/>
    <row r="76" spans="1:18" ht="27.75" customHeight="1">
      <c r="A76" s="100" t="s">
        <v>40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9" ht="15">
      <c r="B79" s="18" t="s">
        <v>37</v>
      </c>
    </row>
    <row r="81" ht="15">
      <c r="B81" s="18" t="s">
        <v>86</v>
      </c>
    </row>
    <row r="83" spans="1:17" ht="15" customHeight="1">
      <c r="A83" s="126" t="s">
        <v>38</v>
      </c>
      <c r="B83" s="126"/>
      <c r="C83" s="126"/>
      <c r="D83" s="105" t="s">
        <v>63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7"/>
      <c r="P83" s="147" t="s">
        <v>39</v>
      </c>
      <c r="Q83" s="148"/>
    </row>
    <row r="84" spans="1:17" ht="15">
      <c r="A84" s="126"/>
      <c r="B84" s="126"/>
      <c r="C84" s="126"/>
      <c r="D84" s="30">
        <v>1</v>
      </c>
      <c r="E84" s="30">
        <v>2</v>
      </c>
      <c r="F84" s="30">
        <v>3</v>
      </c>
      <c r="G84" s="30">
        <v>4</v>
      </c>
      <c r="H84" s="30">
        <v>5</v>
      </c>
      <c r="I84" s="30">
        <v>6</v>
      </c>
      <c r="J84" s="30">
        <v>7</v>
      </c>
      <c r="K84" s="30">
        <v>8</v>
      </c>
      <c r="L84" s="30">
        <v>9</v>
      </c>
      <c r="M84" s="30">
        <v>10</v>
      </c>
      <c r="N84" s="30">
        <v>11</v>
      </c>
      <c r="O84" s="30">
        <v>12</v>
      </c>
      <c r="P84" s="149"/>
      <c r="Q84" s="150"/>
    </row>
    <row r="85" spans="1:17" ht="91.5" customHeight="1">
      <c r="A85" s="134" t="s">
        <v>112</v>
      </c>
      <c r="B85" s="134"/>
      <c r="C85" s="135"/>
      <c r="D85" s="34">
        <f>D110+D122</f>
        <v>1810180.29</v>
      </c>
      <c r="E85" s="34">
        <f aca="true" t="shared" si="2" ref="E85:P85">E110+E122</f>
        <v>1849058.29</v>
      </c>
      <c r="F85" s="34">
        <f t="shared" si="2"/>
        <v>1841269.42</v>
      </c>
      <c r="G85" s="34">
        <f t="shared" si="2"/>
        <v>1934804.29</v>
      </c>
      <c r="H85" s="34">
        <f t="shared" si="2"/>
        <v>2908161.29</v>
      </c>
      <c r="I85" s="34">
        <f t="shared" si="2"/>
        <v>2397234.42</v>
      </c>
      <c r="J85" s="34">
        <f t="shared" si="2"/>
        <v>670805.8999999999</v>
      </c>
      <c r="K85" s="34">
        <f t="shared" si="2"/>
        <v>1076642.29</v>
      </c>
      <c r="L85" s="34">
        <f t="shared" si="2"/>
        <v>1808590.81</v>
      </c>
      <c r="M85" s="34">
        <f t="shared" si="2"/>
        <v>1814215.17</v>
      </c>
      <c r="N85" s="34">
        <f t="shared" si="2"/>
        <v>1970750.04</v>
      </c>
      <c r="O85" s="34">
        <f t="shared" si="2"/>
        <v>1932942.79</v>
      </c>
      <c r="P85" s="157">
        <f t="shared" si="2"/>
        <v>22014655</v>
      </c>
      <c r="Q85" s="158"/>
    </row>
    <row r="86" ht="15" hidden="1"/>
    <row r="87" ht="15.75" thickBot="1"/>
    <row r="88" spans="1:13" ht="15">
      <c r="A88" s="3" t="s">
        <v>64</v>
      </c>
      <c r="B88" s="5" t="s">
        <v>151</v>
      </c>
      <c r="M88" s="18" t="s">
        <v>92</v>
      </c>
    </row>
    <row r="90" spans="1:18" ht="29.25" customHeight="1">
      <c r="A90" s="100" t="s">
        <v>40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4" ht="15">
      <c r="B94" s="18" t="s">
        <v>41</v>
      </c>
    </row>
    <row r="96" spans="1:17" ht="15" customHeight="1">
      <c r="A96" s="126" t="s">
        <v>35</v>
      </c>
      <c r="B96" s="126"/>
      <c r="C96" s="126" t="s">
        <v>42</v>
      </c>
      <c r="D96" s="105" t="s">
        <v>65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7"/>
      <c r="P96" s="126" t="s">
        <v>39</v>
      </c>
      <c r="Q96" s="126"/>
    </row>
    <row r="97" spans="1:17" ht="41.25" customHeight="1">
      <c r="A97" s="126"/>
      <c r="B97" s="126"/>
      <c r="C97" s="126"/>
      <c r="D97" s="30">
        <v>1</v>
      </c>
      <c r="E97" s="30">
        <v>2</v>
      </c>
      <c r="F97" s="30">
        <v>3</v>
      </c>
      <c r="G97" s="30">
        <v>4</v>
      </c>
      <c r="H97" s="30">
        <v>5</v>
      </c>
      <c r="I97" s="30">
        <v>6</v>
      </c>
      <c r="J97" s="30">
        <v>7</v>
      </c>
      <c r="K97" s="30">
        <v>8</v>
      </c>
      <c r="L97" s="30">
        <v>9</v>
      </c>
      <c r="M97" s="30">
        <v>10</v>
      </c>
      <c r="N97" s="30">
        <v>11</v>
      </c>
      <c r="O97" s="30">
        <v>12</v>
      </c>
      <c r="P97" s="126"/>
      <c r="Q97" s="126"/>
    </row>
    <row r="98" spans="1:17" ht="41.25" customHeight="1" hidden="1">
      <c r="A98" s="153" t="s">
        <v>139</v>
      </c>
      <c r="B98" s="154"/>
      <c r="C98" s="1" t="s">
        <v>43</v>
      </c>
      <c r="D98" s="35" t="e">
        <f>ROUND(D99/D67,2)</f>
        <v>#REF!</v>
      </c>
      <c r="E98" s="35" t="e">
        <f aca="true" t="shared" si="3" ref="E98:O98">ROUND(E99/E67,2)</f>
        <v>#REF!</v>
      </c>
      <c r="F98" s="35" t="e">
        <f t="shared" si="3"/>
        <v>#REF!</v>
      </c>
      <c r="G98" s="35" t="e">
        <f t="shared" si="3"/>
        <v>#REF!</v>
      </c>
      <c r="H98" s="35" t="e">
        <f t="shared" si="3"/>
        <v>#REF!</v>
      </c>
      <c r="I98" s="35" t="e">
        <f t="shared" si="3"/>
        <v>#REF!</v>
      </c>
      <c r="J98" s="35" t="e">
        <f t="shared" si="3"/>
        <v>#REF!</v>
      </c>
      <c r="K98" s="35" t="e">
        <f t="shared" si="3"/>
        <v>#REF!</v>
      </c>
      <c r="L98" s="35" t="e">
        <f t="shared" si="3"/>
        <v>#REF!</v>
      </c>
      <c r="M98" s="35" t="e">
        <f t="shared" si="3"/>
        <v>#REF!</v>
      </c>
      <c r="N98" s="35" t="e">
        <f t="shared" si="3"/>
        <v>#REF!</v>
      </c>
      <c r="O98" s="35" t="e">
        <f t="shared" si="3"/>
        <v>#REF!</v>
      </c>
      <c r="P98" s="151" t="e">
        <f>SUM(D98:O98)</f>
        <v>#REF!</v>
      </c>
      <c r="Q98" s="151"/>
    </row>
    <row r="99" spans="1:18" ht="72.75" customHeight="1" hidden="1">
      <c r="A99" s="155"/>
      <c r="B99" s="156"/>
      <c r="C99" s="1" t="s">
        <v>44</v>
      </c>
      <c r="D99" s="36" t="e">
        <f>#REF!</f>
        <v>#REF!</v>
      </c>
      <c r="E99" s="36" t="e">
        <f>#REF!</f>
        <v>#REF!</v>
      </c>
      <c r="F99" s="36" t="e">
        <f>#REF!</f>
        <v>#REF!</v>
      </c>
      <c r="G99" s="36" t="e">
        <f>#REF!</f>
        <v>#REF!</v>
      </c>
      <c r="H99" s="36" t="e">
        <f>#REF!</f>
        <v>#REF!</v>
      </c>
      <c r="I99" s="36" t="e">
        <f>#REF!</f>
        <v>#REF!</v>
      </c>
      <c r="J99" s="36" t="e">
        <f>#REF!</f>
        <v>#REF!</v>
      </c>
      <c r="K99" s="36" t="e">
        <f>#REF!</f>
        <v>#REF!</v>
      </c>
      <c r="L99" s="36" t="e">
        <f>#REF!</f>
        <v>#REF!</v>
      </c>
      <c r="M99" s="36" t="e">
        <f>#REF!</f>
        <v>#REF!</v>
      </c>
      <c r="N99" s="36" t="e">
        <f>#REF!</f>
        <v>#REF!</v>
      </c>
      <c r="O99" s="36" t="e">
        <f>#REF!</f>
        <v>#REF!</v>
      </c>
      <c r="P99" s="151" t="e">
        <f aca="true" t="shared" si="4" ref="P99:P107">SUM(D99:O99)</f>
        <v>#REF!</v>
      </c>
      <c r="Q99" s="151"/>
      <c r="R99" s="37"/>
    </row>
    <row r="100" spans="1:18" ht="72.75" customHeight="1" hidden="1">
      <c r="A100" s="187" t="s">
        <v>155</v>
      </c>
      <c r="B100" s="154"/>
      <c r="C100" s="1" t="s">
        <v>43</v>
      </c>
      <c r="D100" s="35" t="e">
        <f>ROUND(D101/D67,2)</f>
        <v>#REF!</v>
      </c>
      <c r="E100" s="35" t="e">
        <f>ROUND(E101/E67,2)</f>
        <v>#REF!</v>
      </c>
      <c r="F100" s="35" t="e">
        <f>ROUND(F101/F67,2)</f>
        <v>#REF!</v>
      </c>
      <c r="G100" s="35" t="e">
        <f>#REF!</f>
        <v>#REF!</v>
      </c>
      <c r="H100" s="35" t="e">
        <f aca="true" t="shared" si="5" ref="H100:O100">ROUND(H101/H67,2)</f>
        <v>#REF!</v>
      </c>
      <c r="I100" s="35" t="e">
        <f t="shared" si="5"/>
        <v>#REF!</v>
      </c>
      <c r="J100" s="35" t="e">
        <f t="shared" si="5"/>
        <v>#REF!</v>
      </c>
      <c r="K100" s="35" t="e">
        <f t="shared" si="5"/>
        <v>#REF!</v>
      </c>
      <c r="L100" s="35" t="e">
        <f t="shared" si="5"/>
        <v>#REF!</v>
      </c>
      <c r="M100" s="35" t="e">
        <f t="shared" si="5"/>
        <v>#REF!</v>
      </c>
      <c r="N100" s="35" t="e">
        <f t="shared" si="5"/>
        <v>#REF!</v>
      </c>
      <c r="O100" s="35" t="e">
        <f t="shared" si="5"/>
        <v>#REF!</v>
      </c>
      <c r="P100" s="151" t="e">
        <f>SUM(D100:O100)</f>
        <v>#REF!</v>
      </c>
      <c r="Q100" s="151"/>
      <c r="R100" s="37"/>
    </row>
    <row r="101" spans="1:18" ht="72.75" customHeight="1" hidden="1">
      <c r="A101" s="155"/>
      <c r="B101" s="156"/>
      <c r="C101" s="1" t="s">
        <v>44</v>
      </c>
      <c r="D101" s="36" t="e">
        <f>#REF!</f>
        <v>#REF!</v>
      </c>
      <c r="E101" s="36" t="e">
        <f>#REF!</f>
        <v>#REF!</v>
      </c>
      <c r="F101" s="36" t="e">
        <f>#REF!</f>
        <v>#REF!</v>
      </c>
      <c r="G101" s="36" t="e">
        <f>#REF!</f>
        <v>#REF!</v>
      </c>
      <c r="H101" s="36" t="e">
        <f>#REF!</f>
        <v>#REF!</v>
      </c>
      <c r="I101" s="36" t="e">
        <f>#REF!</f>
        <v>#REF!</v>
      </c>
      <c r="J101" s="36" t="e">
        <f>#REF!</f>
        <v>#REF!</v>
      </c>
      <c r="K101" s="36" t="e">
        <f>#REF!</f>
        <v>#REF!</v>
      </c>
      <c r="L101" s="36" t="e">
        <f>#REF!</f>
        <v>#REF!</v>
      </c>
      <c r="M101" s="36" t="e">
        <f>#REF!</f>
        <v>#REF!</v>
      </c>
      <c r="N101" s="36" t="e">
        <f>#REF!</f>
        <v>#REF!</v>
      </c>
      <c r="O101" s="36" t="e">
        <f>#REF!</f>
        <v>#REF!</v>
      </c>
      <c r="P101" s="151" t="e">
        <f>SUM(D101:O101)</f>
        <v>#REF!</v>
      </c>
      <c r="Q101" s="151"/>
      <c r="R101" s="37"/>
    </row>
    <row r="102" spans="1:17" ht="54.75" customHeight="1">
      <c r="A102" s="153" t="s">
        <v>140</v>
      </c>
      <c r="B102" s="154"/>
      <c r="C102" s="1" t="s">
        <v>43</v>
      </c>
      <c r="D102" s="35">
        <f aca="true" t="shared" si="6" ref="D102:O102">ROUND(D103/D67,2)</f>
        <v>1560.88</v>
      </c>
      <c r="E102" s="35">
        <f t="shared" si="6"/>
        <v>1608.07</v>
      </c>
      <c r="F102" s="35">
        <f t="shared" si="6"/>
        <v>1593.55</v>
      </c>
      <c r="G102" s="35">
        <f t="shared" si="6"/>
        <v>1690.62</v>
      </c>
      <c r="H102" s="35">
        <f t="shared" si="6"/>
        <v>3065.15</v>
      </c>
      <c r="I102" s="35">
        <f t="shared" si="6"/>
        <v>2308.6</v>
      </c>
      <c r="J102" s="35">
        <f t="shared" si="6"/>
        <v>250.02</v>
      </c>
      <c r="K102" s="35">
        <f t="shared" si="6"/>
        <v>639.88</v>
      </c>
      <c r="L102" s="35">
        <f t="shared" si="6"/>
        <v>1594.78</v>
      </c>
      <c r="M102" s="35">
        <f t="shared" si="6"/>
        <v>1582.85</v>
      </c>
      <c r="N102" s="35">
        <f t="shared" si="6"/>
        <v>1704.4</v>
      </c>
      <c r="O102" s="35">
        <f t="shared" si="6"/>
        <v>1582.86</v>
      </c>
      <c r="P102" s="151">
        <f>SUM(D102:O102)</f>
        <v>19181.660000000003</v>
      </c>
      <c r="Q102" s="151"/>
    </row>
    <row r="103" spans="1:17" ht="64.5" customHeight="1">
      <c r="A103" s="155"/>
      <c r="B103" s="156"/>
      <c r="C103" s="1" t="s">
        <v>44</v>
      </c>
      <c r="D103" s="36">
        <v>1089495</v>
      </c>
      <c r="E103" s="36">
        <v>1122430</v>
      </c>
      <c r="F103" s="36">
        <v>1112299</v>
      </c>
      <c r="G103" s="36">
        <v>1180055</v>
      </c>
      <c r="H103" s="36">
        <v>2139474.26</v>
      </c>
      <c r="I103" s="36">
        <v>1611400</v>
      </c>
      <c r="J103" s="36">
        <v>174512.06</v>
      </c>
      <c r="K103" s="36">
        <v>446637</v>
      </c>
      <c r="L103" s="36">
        <v>1162597</v>
      </c>
      <c r="M103" s="36">
        <v>1153901</v>
      </c>
      <c r="N103" s="36">
        <v>1242505</v>
      </c>
      <c r="O103" s="36">
        <v>1153902</v>
      </c>
      <c r="P103" s="151">
        <f>SUM(D103:O103)</f>
        <v>13589207.32</v>
      </c>
      <c r="Q103" s="151"/>
    </row>
    <row r="104" spans="1:17" ht="41.25" customHeight="1">
      <c r="A104" s="152" t="s">
        <v>141</v>
      </c>
      <c r="B104" s="152"/>
      <c r="C104" s="1" t="s">
        <v>43</v>
      </c>
      <c r="D104" s="35">
        <f>ROUND(D105/D67,2)</f>
        <v>318.39</v>
      </c>
      <c r="E104" s="35">
        <f aca="true" t="shared" si="7" ref="E104:O104">ROUND(E105/E67,2)</f>
        <v>241.85</v>
      </c>
      <c r="F104" s="35">
        <f t="shared" si="7"/>
        <v>286.37</v>
      </c>
      <c r="G104" s="35">
        <f t="shared" si="7"/>
        <v>366.94</v>
      </c>
      <c r="H104" s="35">
        <f t="shared" si="7"/>
        <v>205.35</v>
      </c>
      <c r="I104" s="35">
        <f t="shared" si="7"/>
        <v>180.05</v>
      </c>
      <c r="J104" s="35">
        <f t="shared" si="7"/>
        <v>283.92</v>
      </c>
      <c r="K104" s="35">
        <f t="shared" si="7"/>
        <v>123.38</v>
      </c>
      <c r="L104" s="35">
        <f t="shared" si="7"/>
        <v>140.77</v>
      </c>
      <c r="M104" s="35">
        <f t="shared" si="7"/>
        <v>221.79</v>
      </c>
      <c r="N104" s="35">
        <f t="shared" si="7"/>
        <v>252.89</v>
      </c>
      <c r="O104" s="35">
        <f t="shared" si="7"/>
        <v>323.28</v>
      </c>
      <c r="P104" s="151">
        <f t="shared" si="4"/>
        <v>2944.9799999999996</v>
      </c>
      <c r="Q104" s="151"/>
    </row>
    <row r="105" spans="1:17" ht="54" customHeight="1">
      <c r="A105" s="152"/>
      <c r="B105" s="152"/>
      <c r="C105" s="1" t="s">
        <v>44</v>
      </c>
      <c r="D105" s="36">
        <v>222237.29</v>
      </c>
      <c r="E105" s="36">
        <v>168809.29</v>
      </c>
      <c r="F105" s="36">
        <v>199888.42</v>
      </c>
      <c r="G105" s="36">
        <v>256121.29</v>
      </c>
      <c r="H105" s="36">
        <v>143336.29</v>
      </c>
      <c r="I105" s="36">
        <v>125676.42</v>
      </c>
      <c r="J105" s="36">
        <v>198172.9</v>
      </c>
      <c r="K105" s="36">
        <v>86121.29</v>
      </c>
      <c r="L105" s="36">
        <v>102618.81</v>
      </c>
      <c r="M105" s="36">
        <v>161684.17</v>
      </c>
      <c r="N105" s="36">
        <v>184360.04</v>
      </c>
      <c r="O105" s="36">
        <v>235667.79</v>
      </c>
      <c r="P105" s="151">
        <f t="shared" si="4"/>
        <v>2084694</v>
      </c>
      <c r="Q105" s="151"/>
    </row>
    <row r="106" spans="1:17" ht="96.75" customHeight="1" hidden="1">
      <c r="A106" s="152" t="s">
        <v>87</v>
      </c>
      <c r="B106" s="152"/>
      <c r="C106" s="2" t="s">
        <v>43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151">
        <f t="shared" si="4"/>
        <v>0</v>
      </c>
      <c r="Q106" s="151"/>
    </row>
    <row r="107" spans="1:17" ht="96.75" customHeight="1" hidden="1">
      <c r="A107" s="152"/>
      <c r="B107" s="152"/>
      <c r="C107" s="2" t="s">
        <v>44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151">
        <f t="shared" si="4"/>
        <v>0</v>
      </c>
      <c r="Q107" s="151"/>
    </row>
    <row r="108" spans="1:17" ht="52.5" customHeight="1">
      <c r="A108" s="152" t="s">
        <v>142</v>
      </c>
      <c r="B108" s="152"/>
      <c r="C108" s="1" t="s">
        <v>43</v>
      </c>
      <c r="D108" s="35">
        <f>ROUND(D109/D67,2)</f>
        <v>714.11</v>
      </c>
      <c r="E108" s="35">
        <f aca="true" t="shared" si="8" ref="E108:O108">ROUND(E109/E67,2)</f>
        <v>734.33</v>
      </c>
      <c r="F108" s="35">
        <f t="shared" si="8"/>
        <v>693.89</v>
      </c>
      <c r="G108" s="35">
        <f t="shared" si="8"/>
        <v>714.37</v>
      </c>
      <c r="H108" s="35">
        <f t="shared" si="8"/>
        <v>831.08</v>
      </c>
      <c r="I108" s="35">
        <f t="shared" si="8"/>
        <v>881.68</v>
      </c>
      <c r="J108" s="35">
        <f t="shared" si="8"/>
        <v>427.11</v>
      </c>
      <c r="K108" s="35">
        <f t="shared" si="8"/>
        <v>714.37</v>
      </c>
      <c r="L108" s="35">
        <f t="shared" si="8"/>
        <v>683.99</v>
      </c>
      <c r="M108" s="35">
        <f t="shared" si="8"/>
        <v>683.99</v>
      </c>
      <c r="N108" s="35">
        <f t="shared" si="8"/>
        <v>683.99</v>
      </c>
      <c r="O108" s="35">
        <f t="shared" si="8"/>
        <v>683.99</v>
      </c>
      <c r="P108" s="151">
        <f>SUM(D108:O108)</f>
        <v>8446.9</v>
      </c>
      <c r="Q108" s="151"/>
    </row>
    <row r="109" spans="1:17" ht="52.5" customHeight="1">
      <c r="A109" s="152"/>
      <c r="B109" s="152"/>
      <c r="C109" s="1" t="s">
        <v>44</v>
      </c>
      <c r="D109" s="36">
        <v>498448</v>
      </c>
      <c r="E109" s="36">
        <v>512563</v>
      </c>
      <c r="F109" s="36">
        <v>484335</v>
      </c>
      <c r="G109" s="36">
        <v>498628</v>
      </c>
      <c r="H109" s="36">
        <v>580094.74</v>
      </c>
      <c r="I109" s="36">
        <v>615411</v>
      </c>
      <c r="J109" s="36">
        <v>298120.94</v>
      </c>
      <c r="K109" s="36">
        <v>498628</v>
      </c>
      <c r="L109" s="36">
        <v>498628</v>
      </c>
      <c r="M109" s="36">
        <v>498630</v>
      </c>
      <c r="N109" s="36">
        <v>498629</v>
      </c>
      <c r="O109" s="36">
        <v>498627</v>
      </c>
      <c r="P109" s="151">
        <f>SUM(D109:O109)</f>
        <v>5980742.68</v>
      </c>
      <c r="Q109" s="151"/>
    </row>
    <row r="110" spans="1:17" ht="77.25" customHeight="1">
      <c r="A110" s="152" t="s">
        <v>45</v>
      </c>
      <c r="B110" s="152"/>
      <c r="C110" s="2" t="s">
        <v>46</v>
      </c>
      <c r="D110" s="35">
        <f>D105+D109+D103</f>
        <v>1810180.29</v>
      </c>
      <c r="E110" s="35">
        <f aca="true" t="shared" si="9" ref="E110:O110">E105+E109+E103</f>
        <v>1803802.29</v>
      </c>
      <c r="F110" s="35">
        <f t="shared" si="9"/>
        <v>1796522.42</v>
      </c>
      <c r="G110" s="35">
        <f t="shared" si="9"/>
        <v>1934804.29</v>
      </c>
      <c r="H110" s="35">
        <f t="shared" si="9"/>
        <v>2862905.29</v>
      </c>
      <c r="I110" s="35">
        <f t="shared" si="9"/>
        <v>2352487.42</v>
      </c>
      <c r="J110" s="35">
        <f t="shared" si="9"/>
        <v>670805.8999999999</v>
      </c>
      <c r="K110" s="35">
        <f t="shared" si="9"/>
        <v>1031386.29</v>
      </c>
      <c r="L110" s="35">
        <f t="shared" si="9"/>
        <v>1763843.81</v>
      </c>
      <c r="M110" s="35">
        <f t="shared" si="9"/>
        <v>1814215.17</v>
      </c>
      <c r="N110" s="35">
        <f t="shared" si="9"/>
        <v>1925494.04</v>
      </c>
      <c r="O110" s="35">
        <f t="shared" si="9"/>
        <v>1888196.79</v>
      </c>
      <c r="P110" s="151">
        <f>SUM(D110:O110)</f>
        <v>21654644</v>
      </c>
      <c r="Q110" s="151"/>
    </row>
    <row r="111" ht="15.75" thickBot="1"/>
    <row r="112" spans="1:2" ht="21" customHeight="1">
      <c r="A112" s="3" t="s">
        <v>64</v>
      </c>
      <c r="B112" s="5" t="s">
        <v>151</v>
      </c>
    </row>
    <row r="115" spans="1:18" ht="29.25" customHeight="1">
      <c r="A115" s="100" t="s">
        <v>40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8" ht="15">
      <c r="B118" s="18" t="s">
        <v>47</v>
      </c>
    </row>
    <row r="120" spans="1:17" ht="15" customHeight="1">
      <c r="A120" s="126" t="s">
        <v>35</v>
      </c>
      <c r="B120" s="126"/>
      <c r="C120" s="126"/>
      <c r="D120" s="105" t="s">
        <v>65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7"/>
      <c r="P120" s="147" t="s">
        <v>39</v>
      </c>
      <c r="Q120" s="148"/>
    </row>
    <row r="121" spans="1:17" ht="15">
      <c r="A121" s="126"/>
      <c r="B121" s="126"/>
      <c r="C121" s="126"/>
      <c r="D121" s="30">
        <v>1</v>
      </c>
      <c r="E121" s="30">
        <v>2</v>
      </c>
      <c r="F121" s="30">
        <v>3</v>
      </c>
      <c r="G121" s="30">
        <v>4</v>
      </c>
      <c r="H121" s="30">
        <v>5</v>
      </c>
      <c r="I121" s="30">
        <v>6</v>
      </c>
      <c r="J121" s="30">
        <v>7</v>
      </c>
      <c r="K121" s="30">
        <v>8</v>
      </c>
      <c r="L121" s="30">
        <v>9</v>
      </c>
      <c r="M121" s="30">
        <v>10</v>
      </c>
      <c r="N121" s="30">
        <v>11</v>
      </c>
      <c r="O121" s="30">
        <v>12</v>
      </c>
      <c r="P121" s="149"/>
      <c r="Q121" s="150"/>
    </row>
    <row r="122" spans="1:17" ht="94.5" customHeight="1">
      <c r="A122" s="74" t="s">
        <v>113</v>
      </c>
      <c r="B122" s="74"/>
      <c r="C122" s="75"/>
      <c r="D122" s="38">
        <f>D123</f>
        <v>0</v>
      </c>
      <c r="E122" s="38">
        <f aca="true" t="shared" si="10" ref="E122:O122">E123</f>
        <v>45256</v>
      </c>
      <c r="F122" s="38">
        <f t="shared" si="10"/>
        <v>44747</v>
      </c>
      <c r="G122" s="38">
        <f t="shared" si="10"/>
        <v>0</v>
      </c>
      <c r="H122" s="38">
        <f t="shared" si="10"/>
        <v>45256</v>
      </c>
      <c r="I122" s="38">
        <f t="shared" si="10"/>
        <v>44747</v>
      </c>
      <c r="J122" s="38">
        <f t="shared" si="10"/>
        <v>0</v>
      </c>
      <c r="K122" s="38">
        <f t="shared" si="10"/>
        <v>45256</v>
      </c>
      <c r="L122" s="38">
        <f t="shared" si="10"/>
        <v>44747</v>
      </c>
      <c r="M122" s="38">
        <f t="shared" si="10"/>
        <v>0</v>
      </c>
      <c r="N122" s="38">
        <f t="shared" si="10"/>
        <v>45256</v>
      </c>
      <c r="O122" s="38">
        <f t="shared" si="10"/>
        <v>44746</v>
      </c>
      <c r="P122" s="118">
        <f>SUM(D122:O122)</f>
        <v>360011</v>
      </c>
      <c r="Q122" s="119"/>
    </row>
    <row r="123" spans="1:17" ht="39.75" customHeight="1">
      <c r="A123" s="133" t="s">
        <v>87</v>
      </c>
      <c r="B123" s="134"/>
      <c r="C123" s="135"/>
      <c r="D123" s="39">
        <v>0</v>
      </c>
      <c r="E123" s="39">
        <v>45256</v>
      </c>
      <c r="F123" s="39">
        <v>44747</v>
      </c>
      <c r="G123" s="39">
        <v>0</v>
      </c>
      <c r="H123" s="39">
        <v>45256</v>
      </c>
      <c r="I123" s="39">
        <v>44747</v>
      </c>
      <c r="J123" s="39">
        <v>0</v>
      </c>
      <c r="K123" s="39">
        <v>45256</v>
      </c>
      <c r="L123" s="39">
        <v>44747</v>
      </c>
      <c r="M123" s="39">
        <v>0</v>
      </c>
      <c r="N123" s="39">
        <v>45256</v>
      </c>
      <c r="O123" s="39">
        <v>44746</v>
      </c>
      <c r="P123" s="67">
        <f>SUM(D123:O123)</f>
        <v>360011</v>
      </c>
      <c r="Q123" s="68"/>
    </row>
    <row r="124" ht="15.75" thickBot="1"/>
    <row r="125" spans="1:2" ht="15">
      <c r="A125" s="3" t="s">
        <v>64</v>
      </c>
      <c r="B125" s="5" t="s">
        <v>151</v>
      </c>
    </row>
    <row r="127" spans="1:18" ht="33" customHeight="1">
      <c r="A127" s="100" t="s">
        <v>40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30" ht="15">
      <c r="B130" s="18" t="s">
        <v>48</v>
      </c>
    </row>
    <row r="132" spans="1:17" ht="15" customHeight="1">
      <c r="A132" s="126" t="s">
        <v>49</v>
      </c>
      <c r="B132" s="126"/>
      <c r="C132" s="126"/>
      <c r="D132" s="105" t="s">
        <v>65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7"/>
      <c r="P132" s="147" t="s">
        <v>39</v>
      </c>
      <c r="Q132" s="148"/>
    </row>
    <row r="133" spans="1:17" ht="15">
      <c r="A133" s="126"/>
      <c r="B133" s="126"/>
      <c r="C133" s="126"/>
      <c r="D133" s="30">
        <v>1</v>
      </c>
      <c r="E133" s="30">
        <v>2</v>
      </c>
      <c r="F133" s="30">
        <v>3</v>
      </c>
      <c r="G133" s="30">
        <v>4</v>
      </c>
      <c r="H133" s="30">
        <v>5</v>
      </c>
      <c r="I133" s="30">
        <v>6</v>
      </c>
      <c r="J133" s="30">
        <v>7</v>
      </c>
      <c r="K133" s="30">
        <v>8</v>
      </c>
      <c r="L133" s="30">
        <v>9</v>
      </c>
      <c r="M133" s="30">
        <v>10</v>
      </c>
      <c r="N133" s="30">
        <v>11</v>
      </c>
      <c r="O133" s="30">
        <v>12</v>
      </c>
      <c r="P133" s="149"/>
      <c r="Q133" s="150"/>
    </row>
    <row r="134" spans="1:17" ht="75.75" customHeight="1">
      <c r="A134" s="74" t="s">
        <v>113</v>
      </c>
      <c r="B134" s="74"/>
      <c r="C134" s="75"/>
      <c r="D134" s="58">
        <f>D137+D138+D139+D142+D143+D146+D135+D140+D145+D144+D141+D136+D147+D151+D153+D154+D155+D156+D157+D158+D159+D149+D148</f>
        <v>15045</v>
      </c>
      <c r="E134" s="58">
        <f aca="true" t="shared" si="11" ref="E134:L134">E137+E138+E139+E142+E143+E146+E135+E140+E145+E144+E141+E136+E147+E151+E153+E154+E155+E156+E157+E158+E159+E149+E148</f>
        <v>15045</v>
      </c>
      <c r="F134" s="58">
        <f t="shared" si="11"/>
        <v>17811.75</v>
      </c>
      <c r="G134" s="58">
        <f t="shared" si="11"/>
        <v>33851</v>
      </c>
      <c r="H134" s="58">
        <f t="shared" si="11"/>
        <v>47276.25</v>
      </c>
      <c r="I134" s="58">
        <f t="shared" si="11"/>
        <v>13427</v>
      </c>
      <c r="J134" s="58">
        <f>J137+J138+J139+J142+J143+J146+J135+J140+J145+J144+J141+J136+J147+J151+J153+J154+J155+J156+J157+J158+J159+J149+J148</f>
        <v>47589.5</v>
      </c>
      <c r="K134" s="58">
        <f t="shared" si="11"/>
        <v>0</v>
      </c>
      <c r="L134" s="58">
        <f t="shared" si="11"/>
        <v>28586</v>
      </c>
      <c r="M134" s="58">
        <f>M137+M138+M139+M142+M143+M146+M135+M140+M145+M144+M141+M136+M147+M151+M153+M154+M155+M156+M157+M158+M159+M149+M148</f>
        <v>38114</v>
      </c>
      <c r="N134" s="58">
        <f>N137+N138+N139+N142+N143+N146+N135+N140+N145+N144+N141+N136+N147+N151+N153+N154+N155+N156+N157+N158+N159+N149+N148</f>
        <v>38113</v>
      </c>
      <c r="O134" s="58">
        <f>O137+O138+O139+O142+O143+O146+O135+O140+O145+O144+O141+O136+O147+O151+O153+O154+O155+O156+O157+O158+O159+O149+O148</f>
        <v>38114</v>
      </c>
      <c r="P134" s="146">
        <f>SUM(D134:O134)</f>
        <v>332972.5</v>
      </c>
      <c r="Q134" s="141"/>
    </row>
    <row r="135" spans="1:17" ht="54" customHeight="1" hidden="1">
      <c r="A135" s="74" t="s">
        <v>135</v>
      </c>
      <c r="B135" s="74"/>
      <c r="C135" s="75"/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67">
        <f>SUM(D135:O135)</f>
        <v>0</v>
      </c>
      <c r="Q135" s="68"/>
    </row>
    <row r="136" spans="1:17" ht="96.75" customHeight="1" hidden="1">
      <c r="A136" s="74" t="s">
        <v>152</v>
      </c>
      <c r="B136" s="74"/>
      <c r="C136" s="75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140">
        <f>SUM(D136:O136)</f>
        <v>0</v>
      </c>
      <c r="Q136" s="141"/>
    </row>
    <row r="137" spans="1:17" ht="96.75" customHeight="1" hidden="1">
      <c r="A137" s="131" t="s">
        <v>88</v>
      </c>
      <c r="B137" s="142"/>
      <c r="C137" s="132"/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67">
        <f aca="true" t="shared" si="12" ref="P137:P143">SUM(D137:O137)</f>
        <v>0</v>
      </c>
      <c r="Q137" s="68"/>
    </row>
    <row r="138" spans="1:17" ht="96.75" customHeight="1" hidden="1">
      <c r="A138" s="131" t="s">
        <v>89</v>
      </c>
      <c r="B138" s="142"/>
      <c r="C138" s="132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67">
        <f t="shared" si="12"/>
        <v>0</v>
      </c>
      <c r="Q138" s="68"/>
    </row>
    <row r="139" spans="1:17" ht="95.25" customHeight="1" hidden="1">
      <c r="A139" s="143" t="s">
        <v>154</v>
      </c>
      <c r="B139" s="144"/>
      <c r="C139" s="145"/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67">
        <f t="shared" si="12"/>
        <v>0</v>
      </c>
      <c r="Q139" s="68"/>
    </row>
    <row r="140" spans="1:17" ht="96.75" customHeight="1" hidden="1">
      <c r="A140" s="93" t="s">
        <v>102</v>
      </c>
      <c r="B140" s="74"/>
      <c r="C140" s="75"/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67">
        <f>SUM(D140:O140)</f>
        <v>0</v>
      </c>
      <c r="Q140" s="68"/>
    </row>
    <row r="141" spans="1:17" ht="96.75" customHeight="1" hidden="1">
      <c r="A141" s="93" t="s">
        <v>136</v>
      </c>
      <c r="B141" s="74"/>
      <c r="C141" s="75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67">
        <f>SUM(D141:O141)</f>
        <v>0</v>
      </c>
      <c r="Q141" s="68"/>
    </row>
    <row r="142" spans="1:17" ht="52.5" customHeight="1" hidden="1">
      <c r="A142" s="131" t="s">
        <v>90</v>
      </c>
      <c r="B142" s="142"/>
      <c r="C142" s="132"/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138">
        <f t="shared" si="12"/>
        <v>0</v>
      </c>
      <c r="Q142" s="139"/>
    </row>
    <row r="143" spans="1:17" ht="96.75" customHeight="1" hidden="1">
      <c r="A143" s="131" t="s">
        <v>91</v>
      </c>
      <c r="B143" s="142"/>
      <c r="C143" s="132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138">
        <f t="shared" si="12"/>
        <v>0</v>
      </c>
      <c r="Q143" s="139"/>
    </row>
    <row r="144" spans="1:17" ht="53.25" customHeight="1" hidden="1">
      <c r="A144" s="93" t="s">
        <v>137</v>
      </c>
      <c r="B144" s="74"/>
      <c r="C144" s="75"/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138">
        <f aca="true" t="shared" si="13" ref="P144:P149">SUM(D144:O144)</f>
        <v>0</v>
      </c>
      <c r="Q144" s="139"/>
    </row>
    <row r="145" spans="1:17" ht="51" customHeight="1">
      <c r="A145" s="73" t="s">
        <v>172</v>
      </c>
      <c r="B145" s="74"/>
      <c r="C145" s="75"/>
      <c r="D145" s="58">
        <v>15045</v>
      </c>
      <c r="E145" s="58">
        <v>15045</v>
      </c>
      <c r="F145" s="58">
        <v>15045</v>
      </c>
      <c r="G145" s="58">
        <v>33851</v>
      </c>
      <c r="H145" s="58">
        <v>33852</v>
      </c>
      <c r="I145" s="58">
        <v>0</v>
      </c>
      <c r="J145" s="58">
        <v>0</v>
      </c>
      <c r="K145" s="58">
        <v>0</v>
      </c>
      <c r="L145" s="58">
        <v>28586</v>
      </c>
      <c r="M145" s="58">
        <v>38114</v>
      </c>
      <c r="N145" s="58">
        <v>38113</v>
      </c>
      <c r="O145" s="58">
        <v>38114</v>
      </c>
      <c r="P145" s="140">
        <f>SUM(D145:O145)</f>
        <v>255765</v>
      </c>
      <c r="Q145" s="141"/>
    </row>
    <row r="146" spans="1:17" ht="51.75" customHeight="1">
      <c r="A146" s="64" t="s">
        <v>173</v>
      </c>
      <c r="B146" s="65"/>
      <c r="C146" s="66"/>
      <c r="D146" s="58">
        <v>0</v>
      </c>
      <c r="E146" s="58">
        <v>0</v>
      </c>
      <c r="F146" s="58">
        <v>2766.75</v>
      </c>
      <c r="G146" s="58">
        <v>0</v>
      </c>
      <c r="H146" s="58">
        <v>13424.25</v>
      </c>
      <c r="I146" s="58">
        <v>13427</v>
      </c>
      <c r="J146" s="58">
        <v>47589.5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140">
        <f t="shared" si="13"/>
        <v>77207.5</v>
      </c>
      <c r="Q146" s="141"/>
    </row>
    <row r="147" spans="1:17" ht="50.25" customHeight="1" hidden="1">
      <c r="A147" s="64" t="s">
        <v>153</v>
      </c>
      <c r="B147" s="65"/>
      <c r="C147" s="66"/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138">
        <f t="shared" si="13"/>
        <v>0</v>
      </c>
      <c r="Q147" s="139"/>
    </row>
    <row r="148" spans="1:17" ht="105.75" customHeight="1" hidden="1">
      <c r="A148" s="64" t="s">
        <v>170</v>
      </c>
      <c r="B148" s="65"/>
      <c r="C148" s="66"/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67">
        <f t="shared" si="13"/>
        <v>0</v>
      </c>
      <c r="Q148" s="68"/>
    </row>
    <row r="149" spans="1:17" ht="63.75" customHeight="1" hidden="1">
      <c r="A149" s="64" t="s">
        <v>164</v>
      </c>
      <c r="B149" s="65"/>
      <c r="C149" s="66"/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67">
        <f t="shared" si="13"/>
        <v>0</v>
      </c>
      <c r="Q149" s="68"/>
    </row>
    <row r="150" spans="1:17" ht="27" customHeight="1" hidden="1">
      <c r="A150" s="188" t="s">
        <v>158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5"/>
    </row>
    <row r="151" spans="1:17" ht="79.5" customHeight="1" hidden="1">
      <c r="A151" s="64" t="s">
        <v>157</v>
      </c>
      <c r="B151" s="134"/>
      <c r="C151" s="135"/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67">
        <f>SUM(D151:O151)</f>
        <v>0</v>
      </c>
      <c r="Q151" s="68"/>
    </row>
    <row r="152" spans="1:17" ht="31.5" customHeight="1" hidden="1">
      <c r="A152" s="188" t="s">
        <v>159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5"/>
    </row>
    <row r="153" spans="1:17" ht="88.5" customHeight="1" hidden="1">
      <c r="A153" s="64" t="s">
        <v>160</v>
      </c>
      <c r="B153" s="65"/>
      <c r="C153" s="66"/>
      <c r="D153" s="31">
        <v>0</v>
      </c>
      <c r="E153" s="31">
        <v>0</v>
      </c>
      <c r="F153" s="4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40">
        <v>0</v>
      </c>
      <c r="N153" s="31">
        <v>0</v>
      </c>
      <c r="O153" s="31">
        <v>0</v>
      </c>
      <c r="P153" s="67">
        <f>SUM(D153:O153)</f>
        <v>0</v>
      </c>
      <c r="Q153" s="68"/>
    </row>
    <row r="154" spans="1:17" ht="36.75" customHeight="1" hidden="1">
      <c r="A154" s="64" t="s">
        <v>161</v>
      </c>
      <c r="B154" s="65"/>
      <c r="C154" s="66"/>
      <c r="D154" s="31">
        <v>0</v>
      </c>
      <c r="E154" s="31">
        <v>0</v>
      </c>
      <c r="F154" s="4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67">
        <f>SUM(D154:O154)</f>
        <v>0</v>
      </c>
      <c r="Q154" s="68"/>
    </row>
    <row r="155" spans="1:17" ht="38.25" customHeight="1" hidden="1">
      <c r="A155" s="64" t="s">
        <v>162</v>
      </c>
      <c r="B155" s="65"/>
      <c r="C155" s="66"/>
      <c r="D155" s="31">
        <v>0</v>
      </c>
      <c r="E155" s="31">
        <v>0</v>
      </c>
      <c r="F155" s="40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67">
        <f>SUM(D155:O155)</f>
        <v>0</v>
      </c>
      <c r="Q155" s="68"/>
    </row>
    <row r="156" spans="1:17" ht="90" customHeight="1" hidden="1">
      <c r="A156" s="64" t="s">
        <v>163</v>
      </c>
      <c r="B156" s="65"/>
      <c r="C156" s="66"/>
      <c r="D156" s="31">
        <v>0</v>
      </c>
      <c r="E156" s="31">
        <v>0</v>
      </c>
      <c r="F156" s="40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67">
        <f>SUM(D156:O156)</f>
        <v>0</v>
      </c>
      <c r="Q156" s="68"/>
    </row>
    <row r="157" spans="1:17" ht="96.75" customHeight="1" hidden="1">
      <c r="A157" s="64"/>
      <c r="B157" s="65"/>
      <c r="C157" s="66"/>
      <c r="D157" s="31"/>
      <c r="E157" s="31"/>
      <c r="F157" s="40"/>
      <c r="G157" s="31"/>
      <c r="H157" s="31"/>
      <c r="I157" s="31"/>
      <c r="J157" s="31"/>
      <c r="K157" s="31"/>
      <c r="L157" s="31"/>
      <c r="M157" s="31"/>
      <c r="N157" s="31"/>
      <c r="O157" s="31"/>
      <c r="P157" s="67">
        <f>SUM(D157:O157)</f>
        <v>0</v>
      </c>
      <c r="Q157" s="68"/>
    </row>
    <row r="158" spans="1:17" ht="15" hidden="1">
      <c r="A158" s="133" t="s">
        <v>36</v>
      </c>
      <c r="B158" s="134"/>
      <c r="C158" s="135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118"/>
      <c r="Q158" s="119"/>
    </row>
    <row r="159" spans="1:17" ht="96.75" customHeight="1" hidden="1">
      <c r="A159" s="133" t="s">
        <v>50</v>
      </c>
      <c r="B159" s="134"/>
      <c r="C159" s="135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118"/>
      <c r="Q159" s="119"/>
    </row>
    <row r="160" ht="15.75" thickBot="1"/>
    <row r="161" spans="1:2" ht="15">
      <c r="A161" s="3" t="s">
        <v>64</v>
      </c>
      <c r="B161" s="5" t="s">
        <v>151</v>
      </c>
    </row>
    <row r="163" spans="1:18" ht="29.25" customHeight="1">
      <c r="A163" s="100" t="s">
        <v>40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6" ht="15">
      <c r="B166" s="18" t="s">
        <v>51</v>
      </c>
    </row>
    <row r="168" ht="15">
      <c r="B168" s="18" t="s">
        <v>52</v>
      </c>
    </row>
    <row r="170" spans="1:18" ht="29.25" customHeight="1">
      <c r="A170" s="41" t="s">
        <v>53</v>
      </c>
      <c r="B170" s="126" t="s">
        <v>54</v>
      </c>
      <c r="C170" s="126"/>
      <c r="D170" s="105" t="s">
        <v>66</v>
      </c>
      <c r="E170" s="106"/>
      <c r="F170" s="126" t="s">
        <v>55</v>
      </c>
      <c r="G170" s="126"/>
      <c r="H170" s="126"/>
      <c r="I170" s="126"/>
      <c r="J170" s="126"/>
      <c r="K170" s="126"/>
      <c r="L170" s="126"/>
      <c r="M170" s="126"/>
      <c r="N170" s="106" t="s">
        <v>56</v>
      </c>
      <c r="O170" s="106"/>
      <c r="P170" s="106"/>
      <c r="Q170" s="106"/>
      <c r="R170" s="107"/>
    </row>
    <row r="171" spans="1:18" ht="27.75" customHeight="1">
      <c r="A171" s="133" t="s">
        <v>57</v>
      </c>
      <c r="B171" s="134"/>
      <c r="C171" s="134"/>
      <c r="D171" s="134"/>
      <c r="E171" s="135"/>
      <c r="F171" s="118" t="s">
        <v>58</v>
      </c>
      <c r="G171" s="119"/>
      <c r="H171" s="118" t="s">
        <v>59</v>
      </c>
      <c r="I171" s="119"/>
      <c r="J171" s="118" t="s">
        <v>60</v>
      </c>
      <c r="K171" s="119"/>
      <c r="L171" s="118" t="s">
        <v>61</v>
      </c>
      <c r="M171" s="119"/>
      <c r="N171" s="118" t="s">
        <v>58</v>
      </c>
      <c r="O171" s="119"/>
      <c r="P171" s="24" t="s">
        <v>59</v>
      </c>
      <c r="Q171" s="24" t="s">
        <v>60</v>
      </c>
      <c r="R171" s="30" t="s">
        <v>61</v>
      </c>
    </row>
    <row r="172" spans="1:18" ht="24" customHeight="1">
      <c r="A172" s="42">
        <v>1</v>
      </c>
      <c r="B172" s="93" t="s">
        <v>121</v>
      </c>
      <c r="C172" s="75"/>
      <c r="D172" s="126"/>
      <c r="E172" s="126"/>
      <c r="F172" s="127" t="s">
        <v>122</v>
      </c>
      <c r="G172" s="128"/>
      <c r="H172" s="129" t="s">
        <v>122</v>
      </c>
      <c r="I172" s="130"/>
      <c r="J172" s="129" t="s">
        <v>122</v>
      </c>
      <c r="K172" s="130"/>
      <c r="L172" s="129" t="s">
        <v>122</v>
      </c>
      <c r="M172" s="130"/>
      <c r="N172" s="124"/>
      <c r="O172" s="125"/>
      <c r="P172" s="43"/>
      <c r="Q172" s="24"/>
      <c r="R172" s="30"/>
    </row>
    <row r="173" spans="1:18" ht="48.75" customHeight="1">
      <c r="A173" s="41">
        <v>2</v>
      </c>
      <c r="B173" s="114" t="s">
        <v>125</v>
      </c>
      <c r="C173" s="114"/>
      <c r="D173" s="105"/>
      <c r="E173" s="107"/>
      <c r="F173" s="136" t="s">
        <v>126</v>
      </c>
      <c r="G173" s="137"/>
      <c r="H173" s="131" t="s">
        <v>126</v>
      </c>
      <c r="I173" s="132"/>
      <c r="J173" s="131" t="s">
        <v>126</v>
      </c>
      <c r="K173" s="132"/>
      <c r="L173" s="131" t="s">
        <v>126</v>
      </c>
      <c r="M173" s="132"/>
      <c r="N173" s="109"/>
      <c r="O173" s="109"/>
      <c r="P173" s="43"/>
      <c r="Q173" s="41"/>
      <c r="R173" s="44"/>
    </row>
    <row r="174" spans="1:18" ht="71.25" customHeight="1">
      <c r="A174" s="41">
        <v>3</v>
      </c>
      <c r="B174" s="114" t="s">
        <v>127</v>
      </c>
      <c r="C174" s="114"/>
      <c r="D174" s="118"/>
      <c r="E174" s="119"/>
      <c r="F174" s="120" t="s">
        <v>120</v>
      </c>
      <c r="G174" s="121"/>
      <c r="H174" s="122" t="s">
        <v>120</v>
      </c>
      <c r="I174" s="123"/>
      <c r="J174" s="122" t="s">
        <v>120</v>
      </c>
      <c r="K174" s="123"/>
      <c r="L174" s="122" t="s">
        <v>120</v>
      </c>
      <c r="M174" s="123"/>
      <c r="N174" s="117"/>
      <c r="O174" s="117"/>
      <c r="P174" s="45"/>
      <c r="Q174" s="31"/>
      <c r="R174" s="17"/>
    </row>
    <row r="175" spans="1:18" ht="48" customHeight="1">
      <c r="A175" s="17">
        <v>4</v>
      </c>
      <c r="B175" s="114" t="s">
        <v>128</v>
      </c>
      <c r="C175" s="114"/>
      <c r="D175" s="108"/>
      <c r="E175" s="108"/>
      <c r="F175" s="115" t="s">
        <v>120</v>
      </c>
      <c r="G175" s="115"/>
      <c r="H175" s="116" t="s">
        <v>120</v>
      </c>
      <c r="I175" s="116"/>
      <c r="J175" s="116" t="s">
        <v>120</v>
      </c>
      <c r="K175" s="116"/>
      <c r="L175" s="116" t="s">
        <v>120</v>
      </c>
      <c r="M175" s="116"/>
      <c r="N175" s="117"/>
      <c r="O175" s="117"/>
      <c r="P175" s="45"/>
      <c r="Q175" s="17"/>
      <c r="R175" s="17"/>
    </row>
    <row r="176" spans="1:18" ht="27" customHeight="1">
      <c r="A176" s="17">
        <v>5</v>
      </c>
      <c r="B176" s="114" t="s">
        <v>129</v>
      </c>
      <c r="C176" s="114"/>
      <c r="D176" s="110"/>
      <c r="E176" s="110"/>
      <c r="F176" s="113" t="s">
        <v>130</v>
      </c>
      <c r="G176" s="113"/>
      <c r="H176" s="110" t="s">
        <v>130</v>
      </c>
      <c r="I176" s="110"/>
      <c r="J176" s="110" t="s">
        <v>130</v>
      </c>
      <c r="K176" s="110"/>
      <c r="L176" s="110" t="s">
        <v>130</v>
      </c>
      <c r="M176" s="110"/>
      <c r="N176" s="109"/>
      <c r="O176" s="109"/>
      <c r="P176" s="45"/>
      <c r="Q176" s="17"/>
      <c r="R176" s="17"/>
    </row>
    <row r="177" spans="1:18" ht="36" customHeight="1">
      <c r="A177" s="17">
        <v>6</v>
      </c>
      <c r="B177" s="93" t="s">
        <v>131</v>
      </c>
      <c r="C177" s="75"/>
      <c r="D177" s="110"/>
      <c r="E177" s="110"/>
      <c r="F177" s="113" t="s">
        <v>132</v>
      </c>
      <c r="G177" s="113"/>
      <c r="H177" s="110" t="s">
        <v>132</v>
      </c>
      <c r="I177" s="110"/>
      <c r="J177" s="110" t="s">
        <v>132</v>
      </c>
      <c r="K177" s="110"/>
      <c r="L177" s="110" t="s">
        <v>132</v>
      </c>
      <c r="M177" s="110"/>
      <c r="N177" s="109"/>
      <c r="O177" s="109"/>
      <c r="P177" s="45"/>
      <c r="Q177" s="17"/>
      <c r="R177" s="17"/>
    </row>
    <row r="178" spans="1:18" ht="60.75" customHeight="1">
      <c r="A178" s="17">
        <v>7</v>
      </c>
      <c r="B178" s="93" t="s">
        <v>133</v>
      </c>
      <c r="C178" s="75"/>
      <c r="D178" s="110"/>
      <c r="E178" s="110"/>
      <c r="F178" s="111" t="s">
        <v>134</v>
      </c>
      <c r="G178" s="112"/>
      <c r="H178" s="111" t="s">
        <v>134</v>
      </c>
      <c r="I178" s="112"/>
      <c r="J178" s="111" t="s">
        <v>134</v>
      </c>
      <c r="K178" s="112"/>
      <c r="L178" s="111" t="s">
        <v>134</v>
      </c>
      <c r="M178" s="112"/>
      <c r="N178" s="109"/>
      <c r="O178" s="109"/>
      <c r="P178" s="45"/>
      <c r="Q178" s="17"/>
      <c r="R178" s="17"/>
    </row>
    <row r="181" spans="1:18" ht="30.75" customHeight="1">
      <c r="A181" s="100" t="s">
        <v>40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4" ht="15">
      <c r="B184" s="18" t="s">
        <v>62</v>
      </c>
    </row>
    <row r="186" spans="1:17" ht="26.25" customHeight="1">
      <c r="A186" s="41" t="s">
        <v>53</v>
      </c>
      <c r="B186" s="105" t="s">
        <v>54</v>
      </c>
      <c r="C186" s="106"/>
      <c r="D186" s="107"/>
      <c r="E186" s="105" t="s">
        <v>66</v>
      </c>
      <c r="F186" s="106"/>
      <c r="G186" s="106"/>
      <c r="H186" s="107"/>
      <c r="I186" s="108" t="s">
        <v>55</v>
      </c>
      <c r="J186" s="108"/>
      <c r="K186" s="108"/>
      <c r="L186" s="108"/>
      <c r="M186" s="108"/>
      <c r="N186" s="108" t="s">
        <v>56</v>
      </c>
      <c r="O186" s="108"/>
      <c r="P186" s="108"/>
      <c r="Q186" s="108"/>
    </row>
    <row r="187" spans="1:17" ht="36.75" customHeight="1">
      <c r="A187" s="17">
        <v>1</v>
      </c>
      <c r="B187" s="93" t="s">
        <v>115</v>
      </c>
      <c r="C187" s="74"/>
      <c r="D187" s="75"/>
      <c r="E187" s="86"/>
      <c r="F187" s="87"/>
      <c r="G187" s="87"/>
      <c r="H187" s="88"/>
      <c r="I187" s="97" t="s">
        <v>116</v>
      </c>
      <c r="J187" s="98"/>
      <c r="K187" s="98"/>
      <c r="L187" s="98"/>
      <c r="M187" s="99"/>
      <c r="N187" s="86"/>
      <c r="O187" s="87"/>
      <c r="P187" s="87"/>
      <c r="Q187" s="88"/>
    </row>
    <row r="188" spans="1:17" ht="26.25" customHeight="1">
      <c r="A188" s="17">
        <v>2</v>
      </c>
      <c r="B188" s="93" t="s">
        <v>117</v>
      </c>
      <c r="C188" s="74"/>
      <c r="D188" s="75"/>
      <c r="E188" s="86"/>
      <c r="F188" s="87"/>
      <c r="G188" s="87"/>
      <c r="H188" s="88"/>
      <c r="I188" s="97" t="s">
        <v>118</v>
      </c>
      <c r="J188" s="98"/>
      <c r="K188" s="98"/>
      <c r="L188" s="98"/>
      <c r="M188" s="99"/>
      <c r="N188" s="86"/>
      <c r="O188" s="87"/>
      <c r="P188" s="87"/>
      <c r="Q188" s="88"/>
    </row>
    <row r="189" spans="1:17" ht="17.25" customHeight="1">
      <c r="A189" s="17">
        <v>3</v>
      </c>
      <c r="B189" s="93" t="s">
        <v>119</v>
      </c>
      <c r="C189" s="74"/>
      <c r="D189" s="75"/>
      <c r="E189" s="86"/>
      <c r="F189" s="87"/>
      <c r="G189" s="87"/>
      <c r="H189" s="88"/>
      <c r="I189" s="97" t="s">
        <v>120</v>
      </c>
      <c r="J189" s="98"/>
      <c r="K189" s="98"/>
      <c r="L189" s="98"/>
      <c r="M189" s="99"/>
      <c r="N189" s="86"/>
      <c r="O189" s="87"/>
      <c r="P189" s="87"/>
      <c r="Q189" s="88"/>
    </row>
    <row r="190" spans="1:17" ht="39" customHeight="1">
      <c r="A190" s="17">
        <v>4</v>
      </c>
      <c r="B190" s="93" t="s">
        <v>123</v>
      </c>
      <c r="C190" s="74"/>
      <c r="D190" s="75"/>
      <c r="E190" s="86"/>
      <c r="F190" s="87"/>
      <c r="G190" s="87"/>
      <c r="H190" s="88"/>
      <c r="I190" s="97" t="s">
        <v>124</v>
      </c>
      <c r="J190" s="98"/>
      <c r="K190" s="98"/>
      <c r="L190" s="98"/>
      <c r="M190" s="99"/>
      <c r="N190" s="86"/>
      <c r="O190" s="87"/>
      <c r="P190" s="87"/>
      <c r="Q190" s="88"/>
    </row>
    <row r="191" ht="15.75" thickBot="1"/>
    <row r="192" spans="1:2" ht="15">
      <c r="A192" s="3" t="s">
        <v>67</v>
      </c>
      <c r="B192" s="5" t="s">
        <v>68</v>
      </c>
    </row>
    <row r="194" spans="1:18" ht="30.75" customHeight="1">
      <c r="A194" s="100" t="s">
        <v>40</v>
      </c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</row>
    <row r="197" ht="15">
      <c r="B197" s="18" t="s">
        <v>69</v>
      </c>
    </row>
    <row r="199" spans="1:17" ht="30" customHeight="1">
      <c r="A199" s="24" t="s">
        <v>53</v>
      </c>
      <c r="B199" s="86" t="s">
        <v>70</v>
      </c>
      <c r="C199" s="87"/>
      <c r="D199" s="88"/>
      <c r="E199" s="101" t="s">
        <v>71</v>
      </c>
      <c r="F199" s="102"/>
      <c r="G199" s="102"/>
      <c r="H199" s="103"/>
      <c r="I199" s="104" t="s">
        <v>72</v>
      </c>
      <c r="J199" s="104"/>
      <c r="K199" s="104"/>
      <c r="L199" s="104"/>
      <c r="M199" s="104"/>
      <c r="N199" s="104" t="s">
        <v>73</v>
      </c>
      <c r="O199" s="104"/>
      <c r="P199" s="104"/>
      <c r="Q199" s="104"/>
    </row>
    <row r="200" spans="1:17" ht="60" customHeight="1">
      <c r="A200" s="17">
        <v>1</v>
      </c>
      <c r="B200" s="93" t="s">
        <v>114</v>
      </c>
      <c r="C200" s="74"/>
      <c r="D200" s="75"/>
      <c r="E200" s="86">
        <v>2015</v>
      </c>
      <c r="F200" s="87"/>
      <c r="G200" s="87"/>
      <c r="H200" s="88"/>
      <c r="I200" s="94">
        <f>P85+P134</f>
        <v>22347627.5</v>
      </c>
      <c r="J200" s="95"/>
      <c r="K200" s="95"/>
      <c r="L200" s="95"/>
      <c r="M200" s="96"/>
      <c r="N200" s="86">
        <f>P67</f>
        <v>708</v>
      </c>
      <c r="O200" s="87"/>
      <c r="P200" s="87"/>
      <c r="Q200" s="88"/>
    </row>
    <row r="201" spans="1:17" ht="96.75" customHeight="1" hidden="1">
      <c r="A201" s="17"/>
      <c r="B201" s="86"/>
      <c r="C201" s="87"/>
      <c r="D201" s="88"/>
      <c r="E201" s="86"/>
      <c r="F201" s="87"/>
      <c r="G201" s="87"/>
      <c r="H201" s="88"/>
      <c r="I201" s="86"/>
      <c r="J201" s="87"/>
      <c r="K201" s="87"/>
      <c r="L201" s="87"/>
      <c r="M201" s="88"/>
      <c r="N201" s="86"/>
      <c r="O201" s="87"/>
      <c r="P201" s="87"/>
      <c r="Q201" s="88"/>
    </row>
    <row r="202" spans="1:17" ht="96.75" customHeight="1" hidden="1">
      <c r="A202" s="17"/>
      <c r="B202" s="86"/>
      <c r="C202" s="87"/>
      <c r="D202" s="88"/>
      <c r="E202" s="86"/>
      <c r="F202" s="87"/>
      <c r="G202" s="87"/>
      <c r="H202" s="88"/>
      <c r="I202" s="86"/>
      <c r="J202" s="87"/>
      <c r="K202" s="87"/>
      <c r="L202" s="87"/>
      <c r="M202" s="88"/>
      <c r="N202" s="86"/>
      <c r="O202" s="87"/>
      <c r="P202" s="87"/>
      <c r="Q202" s="88"/>
    </row>
    <row r="203" spans="11:12" ht="15.75" thickBot="1">
      <c r="K203" s="92"/>
      <c r="L203" s="92"/>
    </row>
    <row r="204" spans="1:18" ht="15" customHeight="1">
      <c r="A204" s="3" t="s">
        <v>74</v>
      </c>
      <c r="B204" s="5" t="s">
        <v>75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ht="13.5" customHeight="1">
      <c r="A205" s="18" t="s">
        <v>76</v>
      </c>
    </row>
    <row r="206" ht="14.25" customHeight="1">
      <c r="A206" s="18" t="s">
        <v>77</v>
      </c>
    </row>
    <row r="209" ht="15">
      <c r="B209" s="18" t="s">
        <v>78</v>
      </c>
    </row>
    <row r="211" spans="1:18" ht="63.75" customHeight="1">
      <c r="A211" s="89" t="s">
        <v>156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1"/>
      <c r="R211" s="22"/>
    </row>
    <row r="214" ht="15">
      <c r="B214" s="18" t="s">
        <v>79</v>
      </c>
    </row>
    <row r="216" spans="1:17" ht="15">
      <c r="A216" s="86">
        <f>ROUND(P85/P67,2)</f>
        <v>31094.15</v>
      </c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8"/>
    </row>
    <row r="219" ht="15">
      <c r="B219" s="18" t="s">
        <v>80</v>
      </c>
    </row>
    <row r="221" spans="1:17" ht="30.75" customHeight="1">
      <c r="A221" s="70" t="s">
        <v>93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2"/>
    </row>
    <row r="224" ht="15">
      <c r="B224" s="18" t="s">
        <v>81</v>
      </c>
    </row>
    <row r="225" ht="9" customHeight="1"/>
    <row r="226" spans="1:17" ht="86.25" customHeight="1">
      <c r="A226" s="73" t="s">
        <v>165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5"/>
    </row>
    <row r="227" spans="1:17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1:17" ht="15">
      <c r="A228" s="46"/>
      <c r="B228" s="46" t="s">
        <v>82</v>
      </c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1:17" ht="13.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1:17" ht="35.25" customHeight="1">
      <c r="A230" s="76" t="s">
        <v>99</v>
      </c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8"/>
    </row>
    <row r="231" spans="1:17" ht="15">
      <c r="A231" s="47" t="s">
        <v>94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9"/>
    </row>
    <row r="232" spans="1:17" ht="24.75" customHeight="1">
      <c r="A232" s="79" t="s">
        <v>95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1"/>
    </row>
    <row r="233" spans="1:17" ht="15">
      <c r="A233" s="82" t="s">
        <v>96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4"/>
    </row>
    <row r="234" spans="1:17" ht="15">
      <c r="A234" s="50" t="s">
        <v>97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2"/>
    </row>
    <row r="235" spans="1:17" ht="15">
      <c r="A235" s="53" t="s">
        <v>98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5"/>
    </row>
    <row r="237" spans="2:14" ht="15">
      <c r="B237" s="85" t="s">
        <v>103</v>
      </c>
      <c r="C237" s="85"/>
      <c r="D237" s="85"/>
      <c r="E237" s="85"/>
      <c r="I237" s="56" t="s">
        <v>167</v>
      </c>
      <c r="J237" s="54"/>
      <c r="K237" s="54"/>
      <c r="L237" s="54"/>
      <c r="M237" s="54"/>
      <c r="N237" s="18" t="s">
        <v>85</v>
      </c>
    </row>
    <row r="239" spans="2:8" ht="15">
      <c r="B239" s="18" t="s">
        <v>83</v>
      </c>
      <c r="C239" s="54"/>
      <c r="E239" s="57" t="s">
        <v>84</v>
      </c>
      <c r="F239" s="54"/>
      <c r="G239" s="54"/>
      <c r="H239" s="54"/>
    </row>
    <row r="241" spans="2:14" ht="12.75" customHeight="1">
      <c r="B241" s="69" t="s">
        <v>168</v>
      </c>
      <c r="C241" s="69"/>
      <c r="D241" s="69"/>
      <c r="E241" s="69"/>
      <c r="F241" s="69"/>
      <c r="G241" s="69"/>
      <c r="I241" s="56" t="s">
        <v>166</v>
      </c>
      <c r="J241" s="54"/>
      <c r="K241" s="54"/>
      <c r="L241" s="54"/>
      <c r="M241" s="54"/>
      <c r="N241" s="18" t="s">
        <v>85</v>
      </c>
    </row>
    <row r="243" spans="2:8" ht="15">
      <c r="B243" s="18" t="s">
        <v>83</v>
      </c>
      <c r="C243" s="59">
        <v>42005</v>
      </c>
      <c r="E243" s="57" t="s">
        <v>84</v>
      </c>
      <c r="F243" s="54"/>
      <c r="G243" s="54"/>
      <c r="H243" s="54"/>
    </row>
  </sheetData>
  <sheetProtection/>
  <mergeCells count="292">
    <mergeCell ref="A40:B40"/>
    <mergeCell ref="P157:Q157"/>
    <mergeCell ref="A150:Q150"/>
    <mergeCell ref="A152:Q152"/>
    <mergeCell ref="A149:C149"/>
    <mergeCell ref="P149:Q149"/>
    <mergeCell ref="P151:Q151"/>
    <mergeCell ref="P153:Q153"/>
    <mergeCell ref="P154:Q154"/>
    <mergeCell ref="P155:Q155"/>
    <mergeCell ref="P156:Q156"/>
    <mergeCell ref="A153:C153"/>
    <mergeCell ref="A154:C154"/>
    <mergeCell ref="A155:C155"/>
    <mergeCell ref="A156:C156"/>
    <mergeCell ref="A157:C157"/>
    <mergeCell ref="A100:B101"/>
    <mergeCell ref="A102:B103"/>
    <mergeCell ref="A108:B109"/>
    <mergeCell ref="A122:C122"/>
    <mergeCell ref="A134:C134"/>
    <mergeCell ref="P100:Q100"/>
    <mergeCell ref="P101:Q101"/>
    <mergeCell ref="P102:Q102"/>
    <mergeCell ref="P103:Q103"/>
    <mergeCell ref="A104:B105"/>
    <mergeCell ref="A12:R12"/>
    <mergeCell ref="A13:R13"/>
    <mergeCell ref="A14:R14"/>
    <mergeCell ref="D21:E21"/>
    <mergeCell ref="F21:G21"/>
    <mergeCell ref="H21:I21"/>
    <mergeCell ref="J21:K21"/>
    <mergeCell ref="L21:M21"/>
    <mergeCell ref="N21:O21"/>
    <mergeCell ref="Q21:R21"/>
    <mergeCell ref="J22:K32"/>
    <mergeCell ref="L22:M32"/>
    <mergeCell ref="A22:A32"/>
    <mergeCell ref="B22:B32"/>
    <mergeCell ref="C22:C32"/>
    <mergeCell ref="D22:E32"/>
    <mergeCell ref="N22:O32"/>
    <mergeCell ref="P22:P32"/>
    <mergeCell ref="Q22:R32"/>
    <mergeCell ref="A37:B39"/>
    <mergeCell ref="C37:C39"/>
    <mergeCell ref="D37:R37"/>
    <mergeCell ref="D38:I38"/>
    <mergeCell ref="J38:O38"/>
    <mergeCell ref="F22:G32"/>
    <mergeCell ref="H22:I32"/>
    <mergeCell ref="P38:R38"/>
    <mergeCell ref="D39:E39"/>
    <mergeCell ref="F39:G39"/>
    <mergeCell ref="H39:I39"/>
    <mergeCell ref="J39:K39"/>
    <mergeCell ref="L39:M39"/>
    <mergeCell ref="N39:O39"/>
    <mergeCell ref="L40:M40"/>
    <mergeCell ref="N40:O40"/>
    <mergeCell ref="D41:E41"/>
    <mergeCell ref="F41:G41"/>
    <mergeCell ref="H40:I40"/>
    <mergeCell ref="J40:K40"/>
    <mergeCell ref="D42:E42"/>
    <mergeCell ref="F42:G42"/>
    <mergeCell ref="D40:E40"/>
    <mergeCell ref="F40:G40"/>
    <mergeCell ref="D45:E45"/>
    <mergeCell ref="F45:G45"/>
    <mergeCell ref="F43:G43"/>
    <mergeCell ref="D44:E44"/>
    <mergeCell ref="F44:G44"/>
    <mergeCell ref="D46:E46"/>
    <mergeCell ref="F46:G46"/>
    <mergeCell ref="D47:E47"/>
    <mergeCell ref="F47:G47"/>
    <mergeCell ref="D48:E48"/>
    <mergeCell ref="F48:G48"/>
    <mergeCell ref="D49:E49"/>
    <mergeCell ref="F49:G49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P65:Q66"/>
    <mergeCell ref="A67:C67"/>
    <mergeCell ref="P67:Q67"/>
    <mergeCell ref="D59:E59"/>
    <mergeCell ref="F59:G59"/>
    <mergeCell ref="D60:E60"/>
    <mergeCell ref="F60:G60"/>
    <mergeCell ref="D53:E53"/>
    <mergeCell ref="F53:G53"/>
    <mergeCell ref="D43:E43"/>
    <mergeCell ref="A65:C66"/>
    <mergeCell ref="D65:O65"/>
    <mergeCell ref="D57:E57"/>
    <mergeCell ref="F57:G57"/>
    <mergeCell ref="D58:E58"/>
    <mergeCell ref="F58:G58"/>
    <mergeCell ref="D56:E56"/>
    <mergeCell ref="F56:G56"/>
    <mergeCell ref="P68:Q68"/>
    <mergeCell ref="A69:C69"/>
    <mergeCell ref="P69:Q69"/>
    <mergeCell ref="A70:C70"/>
    <mergeCell ref="P70:Q70"/>
    <mergeCell ref="A68:C68"/>
    <mergeCell ref="A76:R76"/>
    <mergeCell ref="A83:C84"/>
    <mergeCell ref="D83:O83"/>
    <mergeCell ref="P83:Q84"/>
    <mergeCell ref="A85:C85"/>
    <mergeCell ref="P85:Q85"/>
    <mergeCell ref="A90:R90"/>
    <mergeCell ref="A96:B97"/>
    <mergeCell ref="C96:C97"/>
    <mergeCell ref="D96:O96"/>
    <mergeCell ref="P96:Q97"/>
    <mergeCell ref="A98:B99"/>
    <mergeCell ref="P98:Q98"/>
    <mergeCell ref="P99:Q99"/>
    <mergeCell ref="P104:Q104"/>
    <mergeCell ref="P105:Q105"/>
    <mergeCell ref="A106:B107"/>
    <mergeCell ref="P106:Q106"/>
    <mergeCell ref="P107:Q107"/>
    <mergeCell ref="P108:Q108"/>
    <mergeCell ref="P109:Q109"/>
    <mergeCell ref="A110:B110"/>
    <mergeCell ref="P110:Q110"/>
    <mergeCell ref="A115:R115"/>
    <mergeCell ref="A120:C121"/>
    <mergeCell ref="D120:O120"/>
    <mergeCell ref="P120:Q121"/>
    <mergeCell ref="P122:Q122"/>
    <mergeCell ref="A123:C123"/>
    <mergeCell ref="P123:Q123"/>
    <mergeCell ref="A127:R127"/>
    <mergeCell ref="A132:C133"/>
    <mergeCell ref="D132:O132"/>
    <mergeCell ref="P132:Q133"/>
    <mergeCell ref="P134:Q134"/>
    <mergeCell ref="A135:C135"/>
    <mergeCell ref="P135:Q135"/>
    <mergeCell ref="A137:C137"/>
    <mergeCell ref="P137:Q137"/>
    <mergeCell ref="A136:C136"/>
    <mergeCell ref="P136:Q136"/>
    <mergeCell ref="A138:C138"/>
    <mergeCell ref="P138:Q138"/>
    <mergeCell ref="A139:C139"/>
    <mergeCell ref="P139:Q139"/>
    <mergeCell ref="A140:C140"/>
    <mergeCell ref="P140:Q140"/>
    <mergeCell ref="A141:C141"/>
    <mergeCell ref="P141:Q141"/>
    <mergeCell ref="A142:C142"/>
    <mergeCell ref="P142:Q142"/>
    <mergeCell ref="A143:C143"/>
    <mergeCell ref="P143:Q143"/>
    <mergeCell ref="P158:Q158"/>
    <mergeCell ref="A159:C159"/>
    <mergeCell ref="P159:Q159"/>
    <mergeCell ref="P147:Q147"/>
    <mergeCell ref="A144:C144"/>
    <mergeCell ref="P144:Q144"/>
    <mergeCell ref="A145:C145"/>
    <mergeCell ref="P145:Q145"/>
    <mergeCell ref="A146:C146"/>
    <mergeCell ref="P146:Q146"/>
    <mergeCell ref="B172:C172"/>
    <mergeCell ref="J171:K171"/>
    <mergeCell ref="L171:M171"/>
    <mergeCell ref="A147:C147"/>
    <mergeCell ref="A151:C151"/>
    <mergeCell ref="A158:C158"/>
    <mergeCell ref="A163:R163"/>
    <mergeCell ref="B170:C170"/>
    <mergeCell ref="D170:E170"/>
    <mergeCell ref="F170:M170"/>
    <mergeCell ref="N170:R170"/>
    <mergeCell ref="A171:E171"/>
    <mergeCell ref="F171:G171"/>
    <mergeCell ref="H171:I171"/>
    <mergeCell ref="F173:G173"/>
    <mergeCell ref="H173:I173"/>
    <mergeCell ref="J173:K173"/>
    <mergeCell ref="N171:O171"/>
    <mergeCell ref="J172:K172"/>
    <mergeCell ref="L172:M172"/>
    <mergeCell ref="N172:O172"/>
    <mergeCell ref="D172:E172"/>
    <mergeCell ref="F172:G172"/>
    <mergeCell ref="H172:I172"/>
    <mergeCell ref="J174:K174"/>
    <mergeCell ref="L174:M174"/>
    <mergeCell ref="N174:O174"/>
    <mergeCell ref="L173:M173"/>
    <mergeCell ref="N173:O173"/>
    <mergeCell ref="B173:C173"/>
    <mergeCell ref="D173:E173"/>
    <mergeCell ref="B174:C174"/>
    <mergeCell ref="D174:E174"/>
    <mergeCell ref="F174:G174"/>
    <mergeCell ref="H174:I174"/>
    <mergeCell ref="N176:O176"/>
    <mergeCell ref="B175:C175"/>
    <mergeCell ref="D175:E175"/>
    <mergeCell ref="F175:G175"/>
    <mergeCell ref="H175:I175"/>
    <mergeCell ref="J175:K175"/>
    <mergeCell ref="L175:M175"/>
    <mergeCell ref="N175:O175"/>
    <mergeCell ref="B176:C176"/>
    <mergeCell ref="F177:G177"/>
    <mergeCell ref="H177:I177"/>
    <mergeCell ref="J177:K177"/>
    <mergeCell ref="L177:M177"/>
    <mergeCell ref="D176:E176"/>
    <mergeCell ref="F176:G176"/>
    <mergeCell ref="H176:I176"/>
    <mergeCell ref="J176:K176"/>
    <mergeCell ref="L176:M176"/>
    <mergeCell ref="N177:O177"/>
    <mergeCell ref="B178:C178"/>
    <mergeCell ref="D178:E178"/>
    <mergeCell ref="F178:G178"/>
    <mergeCell ref="H178:I178"/>
    <mergeCell ref="J178:K178"/>
    <mergeCell ref="L178:M178"/>
    <mergeCell ref="N178:O178"/>
    <mergeCell ref="B177:C177"/>
    <mergeCell ref="D177:E177"/>
    <mergeCell ref="A181:R181"/>
    <mergeCell ref="B186:D186"/>
    <mergeCell ref="E186:H186"/>
    <mergeCell ref="I186:M186"/>
    <mergeCell ref="N186:Q186"/>
    <mergeCell ref="B187:D187"/>
    <mergeCell ref="E187:H187"/>
    <mergeCell ref="I187:M187"/>
    <mergeCell ref="N187:Q187"/>
    <mergeCell ref="B188:D188"/>
    <mergeCell ref="E188:H188"/>
    <mergeCell ref="I188:M188"/>
    <mergeCell ref="N188:Q188"/>
    <mergeCell ref="B189:D189"/>
    <mergeCell ref="E189:H189"/>
    <mergeCell ref="I189:M189"/>
    <mergeCell ref="N189:Q189"/>
    <mergeCell ref="B190:D190"/>
    <mergeCell ref="E190:H190"/>
    <mergeCell ref="I190:M190"/>
    <mergeCell ref="N190:Q190"/>
    <mergeCell ref="A194:R194"/>
    <mergeCell ref="B199:D199"/>
    <mergeCell ref="E199:H199"/>
    <mergeCell ref="I199:M199"/>
    <mergeCell ref="N199:Q199"/>
    <mergeCell ref="B200:D200"/>
    <mergeCell ref="E200:H200"/>
    <mergeCell ref="I200:M200"/>
    <mergeCell ref="N200:Q200"/>
    <mergeCell ref="B201:D201"/>
    <mergeCell ref="E201:H201"/>
    <mergeCell ref="I201:M201"/>
    <mergeCell ref="N201:Q201"/>
    <mergeCell ref="E202:H202"/>
    <mergeCell ref="I202:M202"/>
    <mergeCell ref="A211:Q211"/>
    <mergeCell ref="A216:Q216"/>
    <mergeCell ref="N202:Q202"/>
    <mergeCell ref="K203:L203"/>
    <mergeCell ref="A148:C148"/>
    <mergeCell ref="P148:Q148"/>
    <mergeCell ref="B241:G241"/>
    <mergeCell ref="A221:Q221"/>
    <mergeCell ref="A226:Q226"/>
    <mergeCell ref="A230:Q230"/>
    <mergeCell ref="A232:Q232"/>
    <mergeCell ref="A233:Q233"/>
    <mergeCell ref="B237:E237"/>
    <mergeCell ref="B202:D202"/>
  </mergeCells>
  <printOptions/>
  <pageMargins left="0" right="0" top="0" bottom="0" header="0.15748031496062992" footer="0.15748031496062992"/>
  <pageSetup horizontalDpi="600" verticalDpi="600" orientation="landscape" paperSize="9" scale="90" r:id="rId1"/>
  <rowBreaks count="1" manualBreakCount="1">
    <brk id="2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Admin</cp:lastModifiedBy>
  <cp:lastPrinted>2015-01-30T07:24:49Z</cp:lastPrinted>
  <dcterms:created xsi:type="dcterms:W3CDTF">2011-03-15T07:37:35Z</dcterms:created>
  <dcterms:modified xsi:type="dcterms:W3CDTF">2015-02-12T08:59:57Z</dcterms:modified>
  <cp:category/>
  <cp:version/>
  <cp:contentType/>
  <cp:contentStatus/>
</cp:coreProperties>
</file>